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C:\Users\G2PMEJGR.000\Documents\Jon\BiOp\COMPASS\"/>
    </mc:Choice>
  </mc:AlternateContent>
  <bookViews>
    <workbookView xWindow="0" yWindow="0" windowWidth="28800" windowHeight="13728" tabRatio="738"/>
  </bookViews>
  <sheets>
    <sheet name="Bonneville Data" sheetId="2" r:id="rId1"/>
    <sheet name="BON Study Comments" sheetId="19" r:id="rId2"/>
    <sheet name="The Dalles Data" sheetId="7" r:id="rId3"/>
    <sheet name="TDA Study Comments" sheetId="18" r:id="rId4"/>
    <sheet name="John Day Data" sheetId="8" r:id="rId5"/>
    <sheet name="JDA Study Comments" sheetId="17" r:id="rId6"/>
    <sheet name="McNary Data" sheetId="6" r:id="rId7"/>
    <sheet name="MCN Study Comments" sheetId="21" r:id="rId8"/>
    <sheet name="Ice Harbor Data" sheetId="13" r:id="rId9"/>
    <sheet name="IHR Study Comments" sheetId="22" r:id="rId10"/>
    <sheet name="Lower Monumental Data" sheetId="10" r:id="rId11"/>
    <sheet name="LMN Study Comments" sheetId="23" r:id="rId12"/>
    <sheet name="Little Goose Data" sheetId="11" r:id="rId13"/>
    <sheet name="LGS Study Comments" sheetId="24" r:id="rId14"/>
    <sheet name="Lower Granite Data" sheetId="12" r:id="rId15"/>
    <sheet name="LGR Study Comments" sheetId="25" r:id="rId16"/>
    <sheet name="Data Citations" sheetId="4" r:id="rId17"/>
    <sheet name="Project Configuration" sheetId="16" r:id="rId18"/>
    <sheet name="LSR Representative Data" sheetId="27" r:id="rId19"/>
  </sheets>
  <definedNames>
    <definedName name="OLE_LINK1" localSheetId="1">'BON Study Comments'!$A$3</definedName>
    <definedName name="OLE_LINK1" localSheetId="9">'IHR Study Comments'!$A$3</definedName>
    <definedName name="OLE_LINK1" localSheetId="5">'JDA Study Comments'!$A$3</definedName>
    <definedName name="OLE_LINK1" localSheetId="15">'LGR Study Comments'!$A$3</definedName>
    <definedName name="OLE_LINK1" localSheetId="13">'LGS Study Comments'!$A$3</definedName>
    <definedName name="OLE_LINK1" localSheetId="11">'LMN Study Comments'!$A$3</definedName>
    <definedName name="OLE_LINK1" localSheetId="7">'MCN Study Comments'!$A$3</definedName>
    <definedName name="OLE_LINK1" localSheetId="3">'TDA Study Comments'!$A$3</definedName>
    <definedName name="_xlnm.Print_Area" localSheetId="0">'Bonneville Data'!$A$1:$X$33</definedName>
  </definedNames>
  <calcPr calcId="152511"/>
</workbook>
</file>

<file path=xl/calcChain.xml><?xml version="1.0" encoding="utf-8"?>
<calcChain xmlns="http://schemas.openxmlformats.org/spreadsheetml/2006/main">
  <c r="N7" i="7" l="1"/>
  <c r="O7" i="7"/>
  <c r="N16" i="7"/>
  <c r="O16" i="7"/>
</calcChain>
</file>

<file path=xl/sharedStrings.xml><?xml version="1.0" encoding="utf-8"?>
<sst xmlns="http://schemas.openxmlformats.org/spreadsheetml/2006/main" count="2934" uniqueCount="1599">
  <si>
    <t>Citation</t>
  </si>
  <si>
    <t>Chinook</t>
  </si>
  <si>
    <t>Year</t>
  </si>
  <si>
    <t>Spillway</t>
  </si>
  <si>
    <t>Turbine</t>
  </si>
  <si>
    <t>Dam Passage Survival</t>
  </si>
  <si>
    <t>Passage</t>
  </si>
  <si>
    <t>Survival</t>
  </si>
  <si>
    <t>Steelhead</t>
  </si>
  <si>
    <t>B2-Turbines</t>
  </si>
  <si>
    <t>B2-JBS</t>
  </si>
  <si>
    <t>B2-Corner Collector</t>
  </si>
  <si>
    <t>Yearling Chinook</t>
  </si>
  <si>
    <t>Sluiceway</t>
  </si>
  <si>
    <t>Operation</t>
  </si>
  <si>
    <t>40% Spill</t>
  </si>
  <si>
    <t xml:space="preserve"> 24 hr 100 kcfs spill </t>
  </si>
  <si>
    <t>Bonneville Dam</t>
  </si>
  <si>
    <t>The Dalles Dam</t>
  </si>
  <si>
    <t>John Day Dam</t>
  </si>
  <si>
    <t>Weiland, Mark A., et al. 2009. Acoustic telemetry evaluation of juvenile salmonid passage and survival at John Day Dam with emphasis on the prototype surface flow outlet, 2008. Annual report of research prepared by Pacific Northwest National Laboratory, WA for the U.S. Army Corp of Engineers, Portland District. 148 pp. plus appendices.</t>
  </si>
  <si>
    <t>Dam</t>
  </si>
  <si>
    <t>Weiland, Mark A., et al. 2011.  Acoustic Telemetry Evaluation of Juvenile Salmonid Passage and Survival Proportions at John Day Dam, 2009.  Annual report of research prepared by Pacific Northwest National Laboratory for the U.S. Army Corps of Engineers, Portland District. 135 pp plus appendices</t>
  </si>
  <si>
    <t>Johnson, G. and 10 co-authors. 2011.  Survival and Passage of Yearling and Subyearling Chinook Salmon and Steelhead at The Dalles Dam, 2010.  Annual report of research by the Pacific Northwest National Laboratory to the U.S. Army Corps of Engineers, Portland District.  66 pp plus appendices.</t>
  </si>
  <si>
    <t>B1-Turbines</t>
  </si>
  <si>
    <t>B1-ITS</t>
  </si>
  <si>
    <t>Ploskey, G.R. and 20 co-authors. 2011.  Survival and Passage of Juvenile Chinook Salmon and Steelhead Passing Through Bonneville Dam, 2010.  Annual report of research prepared by the Northwest National Laboratory for the U.S. Army Corps of Engineers, Portland District.  90 pp plus appendices</t>
  </si>
  <si>
    <t>2006 RT</t>
  </si>
  <si>
    <t>0.958 (0.0098)</t>
  </si>
  <si>
    <t>0.944 (0.0204)</t>
  </si>
  <si>
    <t>0.888 (0.0339)</t>
  </si>
  <si>
    <t>Night</t>
  </si>
  <si>
    <t>Overall</t>
  </si>
  <si>
    <t>Day</t>
  </si>
  <si>
    <t>0.8407 (.0081)</t>
  </si>
  <si>
    <t>0.9282 (.0072)</t>
  </si>
  <si>
    <t>0.6882 (.0170)</t>
  </si>
  <si>
    <t>.0471 (.0059)</t>
  </si>
  <si>
    <t>.2083 (.0149)</t>
  </si>
  <si>
    <t>Fish Passage Efficiency (SE)</t>
  </si>
  <si>
    <t>Forebay to tailrace Survival (SE)</t>
  </si>
  <si>
    <t>1.47 mean 1.28 median (0.02)</t>
  </si>
  <si>
    <t>Dam Passage Survival (SE)</t>
  </si>
  <si>
    <t>0.9620 (0.0097)</t>
  </si>
  <si>
    <t>0.9832 (0.0036)</t>
  </si>
  <si>
    <t>0.9073 (0.0103)</t>
  </si>
  <si>
    <t>Dam Fish Passage Efficiency (SE)</t>
  </si>
  <si>
    <t>0.9526 (0.0097)</t>
  </si>
  <si>
    <t>0.9641 (0.0096)</t>
  </si>
  <si>
    <t>0.8759 (0.0355)</t>
  </si>
  <si>
    <t>Survival (SE)</t>
  </si>
  <si>
    <t>0.9928 (0.0149)</t>
  </si>
  <si>
    <t>0.9661 (0.0099)</t>
  </si>
  <si>
    <t>Turbine Passage</t>
  </si>
  <si>
    <t>0.9534 (0.0097)</t>
  </si>
  <si>
    <t>0.8770 (0.0073)</t>
  </si>
  <si>
    <t>0.9456 (0.0064)</t>
  </si>
  <si>
    <t>0.7694 ((0.0149)</t>
  </si>
  <si>
    <t>0.0767 (0.0059)</t>
  </si>
  <si>
    <t>0.0376 (0.0054)</t>
  </si>
  <si>
    <t>0.1378 (0.0122)</t>
  </si>
  <si>
    <t>2.78 mean, 1.28 median (0.23)</t>
  </si>
  <si>
    <t>N/A</t>
  </si>
  <si>
    <t>0.979 (0.037)</t>
  </si>
  <si>
    <t>1.017 (0.045)</t>
  </si>
  <si>
    <t>1.021 (0.034)</t>
  </si>
  <si>
    <t>Faber, D.M. and 9 co-authors, 2011.  Evaluation of Behavioral Guidance Structure on Juvenile Salmonid Passage and Survival at Bonneville Dam in 2009.  Annual report of research prepared by the Pacific Northwest National Laboratory for the USACE Portland District.  108 pp plus appendices</t>
  </si>
  <si>
    <t>McNary Dam</t>
  </si>
  <si>
    <t>0.962 (0.008)</t>
  </si>
  <si>
    <t>0.999 (0.015)</t>
  </si>
  <si>
    <t>0.997 (0.014)</t>
  </si>
  <si>
    <t>0.972 (0.005)</t>
  </si>
  <si>
    <t>1, 4</t>
  </si>
  <si>
    <t>NOTES:</t>
  </si>
  <si>
    <t>0.982 (0.024)</t>
  </si>
  <si>
    <t>0.984 (0.039)</t>
  </si>
  <si>
    <t>0.984 (0.027)</t>
  </si>
  <si>
    <t>FGE</t>
  </si>
  <si>
    <t>B2 FGE</t>
  </si>
  <si>
    <t>Forebay Survival</t>
  </si>
  <si>
    <t>2008 Data.  Spill and Dam survival data are from Ploskey et al 2009 (Citation #4).  Chinook Dam survival and spill survival estimates are on page 3.20, Steelhead dam survival estimate is on page 3.28 and the spill survival estimate is on page 3.29.  B2 Turbine, JBS and CC data from Faber et al 2010 (Citation #1).  All chinook paired surivival estimates are on sumary page iv.  Steelhead survival estimates are on summary page v.  All survival estimtes are single release except the route specific Chinook survival estimates for B2 turbines, JBS and corner collector, which are paired estimates.  The efficiency estimates for each species were from data (lower Columbia released fish) provided in Table 4.12 on page 4.22 in the Faber et al. report.  The forebay BGS was in place at B2 during these studies.</t>
  </si>
  <si>
    <t>?</t>
  </si>
  <si>
    <t>6, 7</t>
  </si>
  <si>
    <t>0.911 (0.0125)</t>
  </si>
  <si>
    <t>0.945 (.0043)</t>
  </si>
  <si>
    <t>0.952 (0.0040)</t>
  </si>
  <si>
    <t>0.9597 (0.0176)</t>
  </si>
  <si>
    <t>0.9647 (0.0212)</t>
  </si>
  <si>
    <t>8, 7</t>
  </si>
  <si>
    <t>Spill Treatment</t>
  </si>
  <si>
    <t>BONNEVILLE DAM</t>
  </si>
  <si>
    <t>Passage (B2)</t>
  </si>
  <si>
    <t>Passage (B1)</t>
  </si>
  <si>
    <t>NA</t>
  </si>
  <si>
    <t>Single</t>
  </si>
  <si>
    <t>Radio, Single</t>
  </si>
  <si>
    <t>Virtual paired</t>
  </si>
  <si>
    <t>All years</t>
  </si>
  <si>
    <t xml:space="preserve">Radiotelemetry test to compare route survival through spill bay  1-4 and 5-6 and assess the efficacy of extended pier nose. Single release estimate. Fish released directly into spillbay. Fish not allowed to express handeling/tagging effects. Spill operations changed to target 40% spill through bays 1-6. </t>
  </si>
  <si>
    <t>Performance standard testing study. New extended spillwall in place.  Releases every day 4/28-6/1</t>
  </si>
  <si>
    <t>.775(.023)</t>
  </si>
  <si>
    <t>na</t>
  </si>
  <si>
    <t>.997(.003)</t>
  </si>
  <si>
    <t>Paired</t>
  </si>
  <si>
    <t>4,5</t>
  </si>
  <si>
    <t>0.996(.012)</t>
  </si>
  <si>
    <t>0.943(.009)</t>
  </si>
  <si>
    <t>0.913(.014)</t>
  </si>
  <si>
    <t>0.930(.008)</t>
  </si>
  <si>
    <t>1.014(.017)</t>
  </si>
  <si>
    <t>0.293(.018)</t>
  </si>
  <si>
    <t>0.173(.017)</t>
  </si>
  <si>
    <t>0.242(.013)</t>
  </si>
  <si>
    <t>.851(.054)</t>
  </si>
  <si>
    <t>0.057(.009)</t>
  </si>
  <si>
    <t>0.087(.014)</t>
  </si>
  <si>
    <t>0.070(.008)</t>
  </si>
  <si>
    <t>1.010(.015)</t>
  </si>
  <si>
    <t>0.163(.015)</t>
  </si>
  <si>
    <t>0.351(.022)</t>
  </si>
  <si>
    <t>0.243(.013)</t>
  </si>
  <si>
    <t>1.020(.020)</t>
  </si>
  <si>
    <t>0.098(.012)</t>
  </si>
  <si>
    <t>0.109(.014)</t>
  </si>
  <si>
    <t>0.103(.009)</t>
  </si>
  <si>
    <t>0.997(.016)</t>
  </si>
  <si>
    <t>0.390(.019)</t>
  </si>
  <si>
    <t>0.279(.020)</t>
  </si>
  <si>
    <t>0.342(.014)</t>
  </si>
  <si>
    <t xml:space="preserve">40% spring, Day vs. Night </t>
  </si>
  <si>
    <t>.674(.035)</t>
  </si>
  <si>
    <t>1.008(.008)</t>
  </si>
  <si>
    <t>3,5</t>
  </si>
  <si>
    <t>.991(.015)</t>
  </si>
  <si>
    <t>.910(.013)</t>
  </si>
  <si>
    <t>.924(.018)</t>
  </si>
  <si>
    <t>.917(.011)</t>
  </si>
  <si>
    <t>1.034(.016)</t>
  </si>
  <si>
    <t>.275(.020)</t>
  </si>
  <si>
    <t>.091(.011)</t>
  </si>
  <si>
    <t>.172(.011)</t>
  </si>
  <si>
    <t>.693(.089)</t>
  </si>
  <si>
    <t>.090(.013)</t>
  </si>
  <si>
    <t>.076(.018)</t>
  </si>
  <si>
    <t>.083(.011)</t>
  </si>
  <si>
    <t>1.002(.017)</t>
  </si>
  <si>
    <t>.160(.016)</t>
  </si>
  <si>
    <t>.300(.019)</t>
  </si>
  <si>
    <t>.237(.013)</t>
  </si>
  <si>
    <t>1.004(.019)</t>
  </si>
  <si>
    <t>.096(.013)</t>
  </si>
  <si>
    <t>.222(.017)</t>
  </si>
  <si>
    <t>.166(.011)</t>
  </si>
  <si>
    <t>1.027(.015)</t>
  </si>
  <si>
    <t>.378(.021)</t>
  </si>
  <si>
    <t>.310(.018)</t>
  </si>
  <si>
    <t>.342(.014)</t>
  </si>
  <si>
    <t xml:space="preserve">40% spring, Early vs. Late season </t>
  </si>
  <si>
    <t>.798(.026)</t>
  </si>
  <si>
    <t>.995(.003)</t>
  </si>
  <si>
    <t>2,5</t>
  </si>
  <si>
    <t>.897(.013)</t>
  </si>
  <si>
    <t>.922(.014)</t>
  </si>
  <si>
    <t>.977(.006)</t>
  </si>
  <si>
    <t>.957(.006)</t>
  </si>
  <si>
    <t>.859(.029)</t>
  </si>
  <si>
    <t>.364(.025)</t>
  </si>
  <si>
    <t>.063(.009)</t>
  </si>
  <si>
    <t>.684(.072)</t>
  </si>
  <si>
    <t>.078(.014)</t>
  </si>
  <si>
    <t>.023(.006)</t>
  </si>
  <si>
    <t>.043(.006)</t>
  </si>
  <si>
    <t>.967(.020)</t>
  </si>
  <si>
    <t>.109(.016)</t>
  </si>
  <si>
    <t>.217(.016)</t>
  </si>
  <si>
    <t>.179(.012)</t>
  </si>
  <si>
    <t>.906(.017)</t>
  </si>
  <si>
    <t>.277(.023)</t>
  </si>
  <si>
    <t>.583(.019)</t>
  </si>
  <si>
    <t>.468(.015)</t>
  </si>
  <si>
    <t>.891(.031)</t>
  </si>
  <si>
    <t xml:space="preserve">40% spring,  2006 Modified vs. 2007 Test Spill </t>
  </si>
  <si>
    <t>.707(.026)</t>
  </si>
  <si>
    <t>1,5</t>
  </si>
  <si>
    <t>.973(.010)</t>
  </si>
  <si>
    <t>.893(.013)</t>
  </si>
  <si>
    <t>.898(.010)</t>
  </si>
  <si>
    <t>.976(.016)</t>
  </si>
  <si>
    <t>.302(.019)</t>
  </si>
  <si>
    <t>.164(.020)</t>
  </si>
  <si>
    <t>.250(.014)</t>
  </si>
  <si>
    <t>.887(.040)</t>
  </si>
  <si>
    <t>.107(.013)</t>
  </si>
  <si>
    <t>.094(.017)</t>
  </si>
  <si>
    <t>.102(.010)</t>
  </si>
  <si>
    <t>40% spring, FPP vs. 2006 Test Spill</t>
  </si>
  <si>
    <t>Bypass</t>
  </si>
  <si>
    <t>TSW2</t>
  </si>
  <si>
    <t>TSW1</t>
  </si>
  <si>
    <t>0.683(.019)</t>
  </si>
  <si>
    <t>0.996(.002)</t>
  </si>
  <si>
    <t>0.973(.009)</t>
  </si>
  <si>
    <t>0.854(.015)</t>
  </si>
  <si>
    <t>0.853(.013)</t>
  </si>
  <si>
    <t>0.853(.010)</t>
  </si>
  <si>
    <t>0.984(.012)</t>
  </si>
  <si>
    <t>0.299(.019)</t>
  </si>
  <si>
    <t>0.329(.017)</t>
  </si>
  <si>
    <t>0.316(.013)</t>
  </si>
  <si>
    <t>0.905(.025)</t>
  </si>
  <si>
    <t>.146(.015)</t>
  </si>
  <si>
    <t>.147(.013)</t>
  </si>
  <si>
    <t>.147(.010)</t>
  </si>
  <si>
    <t>0.988(.019)</t>
  </si>
  <si>
    <t>0.102(.013)</t>
  </si>
  <si>
    <t>0.082(.010)</t>
  </si>
  <si>
    <t>0.091(.008)</t>
  </si>
  <si>
    <t>1.011(.018)</t>
  </si>
  <si>
    <t>.055(.010)</t>
  </si>
  <si>
    <t>0.037(.007)</t>
  </si>
  <si>
    <t>0.045(.006)</t>
  </si>
  <si>
    <t>.982(.011)</t>
  </si>
  <si>
    <t>.398(.020)</t>
  </si>
  <si>
    <t>.405(.017)</t>
  </si>
  <si>
    <t>.402(.013)</t>
  </si>
  <si>
    <t>.640(.023)</t>
  </si>
  <si>
    <t>.999(.001)</t>
  </si>
  <si>
    <t>.954(.009)</t>
  </si>
  <si>
    <t>.849(.016)</t>
  </si>
  <si>
    <t>.881(.011)</t>
  </si>
  <si>
    <t>.869(.009)</t>
  </si>
  <si>
    <t>.960(.016)</t>
  </si>
  <si>
    <t>.237(.019)</t>
  </si>
  <si>
    <t>.207(.014)</t>
  </si>
  <si>
    <t>.212(.011)</t>
  </si>
  <si>
    <t>.918(.025)</t>
  </si>
  <si>
    <t>.151(.016)</t>
  </si>
  <si>
    <t>.119(.011)</t>
  </si>
  <si>
    <t>.131(.009)</t>
  </si>
  <si>
    <t>.981(.022)</t>
  </si>
  <si>
    <t>.066(.011)</t>
  </si>
  <si>
    <t>.083(.009)</t>
  </si>
  <si>
    <t>.077(.007)</t>
  </si>
  <si>
    <t>.922(.027)</t>
  </si>
  <si>
    <t>.088(.013)</t>
  </si>
  <si>
    <t>.112(.011)</t>
  </si>
  <si>
    <t>.102(.008)</t>
  </si>
  <si>
    <t>.964(.011)</t>
  </si>
  <si>
    <t>.458(.020)</t>
  </si>
  <si>
    <t>.479(.017)</t>
  </si>
  <si>
    <t>.478(.013)</t>
  </si>
  <si>
    <t>.667(.016)</t>
  </si>
  <si>
    <t>.991(.003)</t>
  </si>
  <si>
    <t>.926(.013)</t>
  </si>
  <si>
    <t>.860(.015)</t>
  </si>
  <si>
    <t>.855(.010)</t>
  </si>
  <si>
    <t>.858(.008)</t>
  </si>
  <si>
    <t>.923(.019)</t>
  </si>
  <si>
    <t>.368(.020)</t>
  </si>
  <si>
    <t>.255(.012)</t>
  </si>
  <si>
    <t>.288(.010)</t>
  </si>
  <si>
    <t>.829(.029)</t>
  </si>
  <si>
    <t>.140(.015)</t>
  </si>
  <si>
    <t>.145(.010)</t>
  </si>
  <si>
    <t>.142(.008)</t>
  </si>
  <si>
    <t>.927(.034)</t>
  </si>
  <si>
    <t>.061(.010)</t>
  </si>
  <si>
    <t>.081(.007)</t>
  </si>
  <si>
    <t>.076(.006)</t>
  </si>
  <si>
    <t>.941(.023)</t>
  </si>
  <si>
    <t>.183(.016)</t>
  </si>
  <si>
    <t>.161(.010)</t>
  </si>
  <si>
    <t>.168(.009)</t>
  </si>
  <si>
    <t>.964(.017)</t>
  </si>
  <si>
    <t>.249(.018)</t>
  </si>
  <si>
    <t>.358(.013)</t>
  </si>
  <si>
    <t>.327(.011)</t>
  </si>
  <si>
    <t>.654(.019)</t>
  </si>
  <si>
    <t>.990(.003)</t>
  </si>
  <si>
    <t>.959(.009)</t>
  </si>
  <si>
    <t>.836(.013)</t>
  </si>
  <si>
    <t>.911(.010)</t>
  </si>
  <si>
    <t>.875(.008)</t>
  </si>
  <si>
    <t>.968(.014)</t>
  </si>
  <si>
    <t>.247(.015)</t>
  </si>
  <si>
    <t>.235(.014)</t>
  </si>
  <si>
    <t>.240(.010)</t>
  </si>
  <si>
    <t>.851(.027)</t>
  </si>
  <si>
    <t>.164(.013)</t>
  </si>
  <si>
    <t>.089(.010)</t>
  </si>
  <si>
    <t>.125(.008)</t>
  </si>
  <si>
    <t>0.754 (0.0066)</t>
  </si>
  <si>
    <t>0.658 (0.0073)</t>
  </si>
  <si>
    <t>0.173 (0.0058)</t>
  </si>
  <si>
    <t>0.138 (0.0053)</t>
  </si>
  <si>
    <t>0.8965 (0.0112)</t>
  </si>
  <si>
    <t>0.831(0.006)</t>
  </si>
  <si>
    <t>0.891(0.005)</t>
  </si>
  <si>
    <t>0.109 (0.0047)</t>
  </si>
  <si>
    <t>Season 0.9596 (0.0072) Early 0.9712 (0.0104)</t>
  </si>
  <si>
    <t>Season 0.9947 (0.0083) Early 0.9921 (0.0115)</t>
  </si>
  <si>
    <t>1.22 Mean (0.08)</t>
  </si>
  <si>
    <t>1.31 mean (0.14)</t>
  </si>
  <si>
    <t>Notes:</t>
  </si>
  <si>
    <t>0.528 (0.0086)</t>
  </si>
  <si>
    <t>0.935 (0.0061)</t>
  </si>
  <si>
    <t>0.039 (0.0033)</t>
  </si>
  <si>
    <t>0.987 (0.0148)</t>
  </si>
  <si>
    <t>0.019 (0.0024)</t>
  </si>
  <si>
    <t>0.980 (0.0238)</t>
  </si>
  <si>
    <t>0.330 (0.0338)</t>
  </si>
  <si>
    <t>0.159 (0.0063)</t>
  </si>
  <si>
    <t>0.957 (0.0093)</t>
  </si>
  <si>
    <t>0.065 (0.0043)</t>
  </si>
  <si>
    <t>0.981 (0.0104)</t>
  </si>
  <si>
    <t>0.190 (0.0068)</t>
  </si>
  <si>
    <t>0.458 (0.0134)</t>
  </si>
  <si>
    <t>0.29 (0.0166)</t>
  </si>
  <si>
    <t>0.991 (0.0046)</t>
  </si>
  <si>
    <t>0.406 (0.0085)</t>
  </si>
  <si>
    <t>0.939 (0.0069)</t>
  </si>
  <si>
    <t>0.034 (0.0031)</t>
  </si>
  <si>
    <t>0.90 (0.0284)</t>
  </si>
  <si>
    <t>0.024 (0.0026)</t>
  </si>
  <si>
    <t>0.408 (0.0351)</t>
  </si>
  <si>
    <t>0.171 (0.0065)</t>
  </si>
  <si>
    <t>0.059 (0.0041)</t>
  </si>
  <si>
    <t>0.978 (0.0112)</t>
  </si>
  <si>
    <t>0.306 (0.0079)</t>
  </si>
  <si>
    <t>0.571 (0.0117)</t>
  </si>
  <si>
    <t>0.975 (0.0054)</t>
  </si>
  <si>
    <t>0.257 (0.0157)</t>
  </si>
  <si>
    <t>0.566 (0.0067)</t>
  </si>
  <si>
    <t>0.212 (0.0055)</t>
  </si>
  <si>
    <t>0.066 (0.0034)</t>
  </si>
  <si>
    <t>0.963 (0.2060)</t>
  </si>
  <si>
    <t>0.082 (0.0037)</t>
  </si>
  <si>
    <t>0.045 (0.0028)</t>
  </si>
  <si>
    <t>0.030 (0.0023)</t>
  </si>
  <si>
    <t>0.544 (0.0066)</t>
  </si>
  <si>
    <t>0.231 (0.0056)</t>
  </si>
  <si>
    <t>0.081 (0.0036)</t>
  </si>
  <si>
    <t>0.029 (0.0022)</t>
  </si>
  <si>
    <t>0.018 (0.0018)</t>
  </si>
  <si>
    <t>0.096 (0.0039)</t>
  </si>
  <si>
    <t>Puls, A. L. and Smith, C. D., 2007. Survival estimates and tailrace egress of yearling Chinook salmon through The Dalles Dam spillway using radiotelemetry, 2006. Technical report of research by U.S. Geological Survey, Cook, Washington, for the U.S. Army Corps of Engineers , Portland District. 34pp pus appendices.</t>
  </si>
  <si>
    <t>Ploskey, G.R. and 9 co-authors. 2007. Acoustic Telemetry Studies of Juvenile Chinook Salmon Survival at the Lower Columbia Projects in 2006. Technical report of research by the Pacific Northwest National Laboratory, Richland, Washington, for the U.S. Army Corps of Engineers, Portland District. 176 pp plus appendices.</t>
  </si>
  <si>
    <t>Adams, N.S., and Coauthors. 2008. Survival and Migration Behavior of Juvenile Salmonids at McNary Dam, 2006.  Annual report of research prepared by U.S. Geological Survey Cook, WA for the U.S. Army Corps of Engineers, Portland District.  102 pp. plus appendices.</t>
  </si>
  <si>
    <t>Adams, N.S., and T.D. Counihan. 2009. Survival and migration behavior of juvenile salmonids at McNary Dam, 2007.  Annual report of research prepared by U.S. Geological Survey Cook, WA for the U.S. Army Corps of Engineers, Portland District.  135 pp. plus appendices.</t>
  </si>
  <si>
    <t>Adams, N.S., and T.L. Liedtke, editors. 2009. Juvenile salmonid survival, passage, and egress at McNary Dam during tests of temporary spillway weirs, 2008.  Annual report of research prepared by U.S. Geological Survey Cook, WA for the U.S. Army Corps of Engineers, Portland District.  130 pp. plus appendices.</t>
  </si>
  <si>
    <t>Adams, N.S., and T.L. Liedtke, editors. 2010. Juvenile salmonid survival passage and egress at McNary Dam during tests of temporary spillway weirs, 2009.  Annual report of research prepared by U.S. Geological Survey Cook, WA for the U.S. Army Corps of Engineers, Portland District.  103 pp. plus appendices.</t>
  </si>
  <si>
    <t>Adams, N.S., and Evans, S.D., eds. 2011. Summary of Juvenile Salmonid Passage and Survival at McNary Dam - Acoustic Telemetry Studies, 2006-09. U.S. Geological Survey Open-File Report 2011-1179, 144 p.</t>
  </si>
  <si>
    <t>We belive that both 2010 and 2011 are representative years for current configuration</t>
  </si>
  <si>
    <t>We believe all the years presented here are representative of current conditions.</t>
  </si>
  <si>
    <t>Spill Treatment (day/night)</t>
  </si>
  <si>
    <t>TSW</t>
  </si>
  <si>
    <t>Juvenile Bypass</t>
  </si>
  <si>
    <t>Forebay Residence</t>
  </si>
  <si>
    <t>Median (hrs)</t>
  </si>
  <si>
    <t>24-hr (30/30)</t>
  </si>
  <si>
    <t>24-hr (40/40)</t>
  </si>
  <si>
    <t>Combined</t>
  </si>
  <si>
    <t>2.2 (1.2-3.2)</t>
  </si>
  <si>
    <t>4.3 (3.3-5.3)</t>
  </si>
  <si>
    <t>In 2009, only 5 of the 7 spill blocks (i.e., 30 or 40%) conformed to the desired spill level.  Therefore, only data for the first 5 blocks is presented.</t>
  </si>
  <si>
    <t>In 2009 and 2010, survival was estimated using the Single-Release model.  Therefore, all estimates of survival are from the release upstream from John Day Dam to The Dalles forebay array.</t>
  </si>
  <si>
    <t>In 2010 and 2011 estimates of survival and passage were presented with Standard Errors rather than confidence intervals.  Therefore, to standardize these values, we converted S.E. to C.I. by multiplying the S.E. values by 1.96 (based on a 95% confidence).</t>
  </si>
  <si>
    <t>In 2011, high flow conditions and mandatory spill interrupted the spill trials halfway through the study.  Therefore, estimates of survival represent the "early" season, which spanned the period of 27 April to 16 May.</t>
  </si>
  <si>
    <t>All estimates of turbine passage were not presented in the reports.  The estimates provided were calculated by subtracting the sum of passage indices for the spillway, TSW where applicable, and the Juvenile Bypass from 100.</t>
  </si>
  <si>
    <t>0.957 (0.0207)</t>
  </si>
  <si>
    <t>0.968 (0.0214)</t>
  </si>
  <si>
    <t>0.969 (0.0239)</t>
  </si>
  <si>
    <t>0.947 (0.0231)</t>
  </si>
  <si>
    <t>0.982 (0.0243)</t>
  </si>
  <si>
    <t>0.994 (0.0210)</t>
  </si>
  <si>
    <t>0.936 (0.0258)</t>
  </si>
  <si>
    <t>0.954 (0.0281)</t>
  </si>
  <si>
    <t>0.919 (0.0334)</t>
  </si>
  <si>
    <t>0.940 (0.0334)</t>
  </si>
  <si>
    <t>0.994 (0.0334)</t>
  </si>
  <si>
    <t>0.961 (0.0075)</t>
  </si>
  <si>
    <t>0.991 (0.0078)</t>
  </si>
  <si>
    <t>0.930 (0.0117)</t>
  </si>
  <si>
    <t>1.004 (0.0083)</t>
  </si>
  <si>
    <t>1.010 (0.0092)</t>
  </si>
  <si>
    <t>0.919 (0.0165)</t>
  </si>
  <si>
    <t>0.966 (0.955 - 0.977)</t>
  </si>
  <si>
    <t>0.961 (0.941 - 0.981)</t>
  </si>
  <si>
    <t>0.976 (0.931 - 1.021)</t>
  </si>
  <si>
    <t>0.855 (0.821 - 0.889)</t>
  </si>
  <si>
    <t>0.957 (0.944 - 0.970)</t>
  </si>
  <si>
    <t>0.913 (0.899 - 0.927)</t>
  </si>
  <si>
    <t>0.951 (0.937 - 0.965)</t>
  </si>
  <si>
    <t>0.975 (0.959 - 0.991)</t>
  </si>
  <si>
    <t>0.851 (0.804 - 0.898)</t>
  </si>
  <si>
    <t>0.927 (0.917-0.937)</t>
  </si>
  <si>
    <t xml:space="preserve">0.925 (0.915 - 0.935) </t>
  </si>
  <si>
    <t>0.943 (0.925 - 0.961)</t>
  </si>
  <si>
    <t>0.942 (0.926 - 0.958)</t>
  </si>
  <si>
    <t>0.940 (0.928 - 0.952)</t>
  </si>
  <si>
    <t>0.952 (0.940 - 0.964)</t>
  </si>
  <si>
    <t>0.901 (0.850 - 0.952)</t>
  </si>
  <si>
    <t>0.776 (0.684 - 0.868)</t>
  </si>
  <si>
    <t>0.985 (0.962 - 1.008)</t>
  </si>
  <si>
    <t>0.992 (0.969 - 1.015)</t>
  </si>
  <si>
    <t>100.2 (0.983 - 1.021)</t>
  </si>
  <si>
    <t>0.749 (0.687 - 0.811)</t>
  </si>
  <si>
    <t>0.986 (0.967 - 1.005)</t>
  </si>
  <si>
    <t>0.936 (0.920 - 0.952)</t>
  </si>
  <si>
    <t>0.963 (0.953 - 0.973)</t>
  </si>
  <si>
    <t>0.966 (0.952 - 0.980)</t>
  </si>
  <si>
    <t>0.824 (0.744 - 0.904)</t>
  </si>
  <si>
    <t>0.991 (0.963 - 1.019)</t>
  </si>
  <si>
    <t>0.972 (0.935 - 1.009)</t>
  </si>
  <si>
    <t>0.955 (0.936 - 0.974)</t>
  </si>
  <si>
    <t>0.947 (0.931 - 0.963)</t>
  </si>
  <si>
    <t>0.953 (0.945 - 0.961)</t>
  </si>
  <si>
    <t>Forebay residence time-hr (SE)</t>
  </si>
  <si>
    <t>2011 Data.  These virtual paired release spring Chinook and Steelhead dam survival estimates come from Skalski et al 2011 (Citation #8), page v.  The route specific estimates were derived using the VPR model.  Those and passage efficiencies were taken from the tables in Ploskey et al 2012 (Citation #7).</t>
  </si>
  <si>
    <t>0.999 (0.0059)</t>
  </si>
  <si>
    <t>0.993 (0.0059)</t>
  </si>
  <si>
    <t>0.999 (0.0064)</t>
  </si>
  <si>
    <t>0.994 (0.0063)</t>
  </si>
  <si>
    <t>0.987 (0.975 - 0.999)</t>
  </si>
  <si>
    <t>0.797 (0.715 - 0.879)</t>
  </si>
  <si>
    <t>1.003 (0.990 - 1.016)</t>
  </si>
  <si>
    <t>0.989 (0.975 - 1.003)</t>
  </si>
  <si>
    <t>0.990 (0.976 - 1.004)</t>
  </si>
  <si>
    <t>0.990 (0.970 - 1.010)</t>
  </si>
  <si>
    <t>0.984 (0.966 - 1.002)</t>
  </si>
  <si>
    <t>0.950 (0.940 - 0.960)</t>
  </si>
  <si>
    <t>0.694 (0.549 - 0.839)</t>
  </si>
  <si>
    <t>0.943 (0.910 - 0.976)</t>
  </si>
  <si>
    <t>0.972 (0.964 - 0.980)</t>
  </si>
  <si>
    <t>0.944 (0.920 - 0.968)</t>
  </si>
  <si>
    <t>0.975 (0.965 - 0.985)</t>
  </si>
  <si>
    <t>0.968 (0.954 - 0.982)</t>
  </si>
  <si>
    <t>0.910 (0.874 - 0.946)</t>
  </si>
  <si>
    <t>0.993 (0.978 - 1.008)</t>
  </si>
  <si>
    <t>0.958 (0.937 - 0.979)</t>
  </si>
  <si>
    <t>0.978 (0.956 - 1.000)</t>
  </si>
  <si>
    <t>0.967 (0.947 - 0.987)</t>
  </si>
  <si>
    <t>0.937 (0.927 - 0.947)</t>
  </si>
  <si>
    <t>0.944 (0.930 - 0.958)</t>
  </si>
  <si>
    <t>0.940 (0.926 - 0.954)</t>
  </si>
  <si>
    <t>Ice Harbor Dam</t>
  </si>
  <si>
    <t>RSW</t>
  </si>
  <si>
    <t>Concrete Passage</t>
  </si>
  <si>
    <t>Bulk Spill</t>
  </si>
  <si>
    <t>Gas Cap/45 kcfs day with RSW</t>
  </si>
  <si>
    <t>30%-40% Spill with RSW</t>
  </si>
  <si>
    <t>30% Spill with RSW</t>
  </si>
  <si>
    <t>2008**</t>
  </si>
  <si>
    <t>BiOp Spill with RSW</t>
  </si>
  <si>
    <t>50% Spill with RSW</t>
  </si>
  <si>
    <t>Lower Monumental Dam</t>
  </si>
  <si>
    <t>Mixed (bulk and flat)</t>
  </si>
  <si>
    <t>Bulk spill</t>
  </si>
  <si>
    <t>Uniform Spill</t>
  </si>
  <si>
    <t>*Spillbays 1-8</t>
  </si>
  <si>
    <t>**RSW (Spillbay 8)</t>
  </si>
  <si>
    <t>bulk</t>
  </si>
  <si>
    <t>Uniform spill</t>
  </si>
  <si>
    <t>Dam Passage</t>
  </si>
  <si>
    <t>Bulk 2</t>
  </si>
  <si>
    <t>Gas Cap</t>
  </si>
  <si>
    <t>Bulk 1</t>
  </si>
  <si>
    <t>1.016(0.988,1.040)</t>
  </si>
  <si>
    <t>1.001(0.979,1.023)</t>
  </si>
  <si>
    <t>1.010(0.976,1.046)</t>
  </si>
  <si>
    <t>1.013(0.957,1.055)</t>
  </si>
  <si>
    <t>1.032(0.997,1.067)</t>
  </si>
  <si>
    <t>1.018(0.982,1.047)</t>
  </si>
  <si>
    <t>Little Goose Dam</t>
  </si>
  <si>
    <t>Lower Granite Dam</t>
  </si>
  <si>
    <t>Treatment</t>
  </si>
  <si>
    <t>Beeman, J.W., and Coauthors. 2008. Survival and Migration Behavior of Juvenile Salmonids at Lower Granite Dam, 2006.  Final report of research prepared by U.S. Geological Survey Cook, WA for the U.S. Army Corps of Engineers, Portland District.  74 pp. plus appendix.</t>
  </si>
  <si>
    <t>Behavioral Guidance Structure (BGS) stored and deployed were the treatments for this study.  The data presented here are for the overall combined treatments and for the BGS out (current 2012 operation) treatment.</t>
  </si>
  <si>
    <t>Spillway (non-RSW)</t>
  </si>
  <si>
    <t>Axel, G. A, and Coauthors. 2007.  Passage behavior and survival of radio-tagged yearling Chinook salmon and steelhead at Ice Harbor Dam, 2006.  Report of research prepared by National Marine Fisheries Service for the U. S. Army Corps of Engineers, Walla Walla District.  43 p. plus appendicies.</t>
  </si>
  <si>
    <t>Axel, G. A, and Coauthors. 2008.  Passage behavior and survival of radio-tagged yearling Chinook salmon and steelhead at Ice Harbor Dam, 2007.  Report of research prepared by National Marine Fisheries Service for the U. S. Army Corps of Engineers, Walla Walla District.  38 p. plus appendicies.</t>
  </si>
  <si>
    <t>Axel, G. A, and Coauthors. 2010a.  Passage behavior and survival of radio-tagged yearling and subyearling Chinook salmon and steelhead at Ice Harbor Dam, 2008.  Report of research prepared by National Marine Fisheries Service for the U. S. Army Corps of Engineers, Walla Walla District.  52 p. plus appendicies.</t>
  </si>
  <si>
    <t>Axel, G. A, and Coauthors. 2010b.  Passage behavior and survival of radio-tagged yearling and subyearling Chinook salmon and steelhead at Ice Harbor Dam, 2009.  Report of research prepared by National Marine Fisheries Service for the U. S. Army Corps of Engineers, Walla Walla District.  58 p. plus appendicies.</t>
  </si>
  <si>
    <t>0.969 (0.952, 0.987)</t>
  </si>
  <si>
    <t>0.980 (0.952, 1.007)</t>
  </si>
  <si>
    <t>0.955 (0.947, 0.963)</t>
  </si>
  <si>
    <t>0.947 (0.921, 0.973)</t>
  </si>
  <si>
    <t>0.973 (0.944, 1.002)</t>
  </si>
  <si>
    <t>0.983 (0.955, 1.011)</t>
  </si>
  <si>
    <t>0.930 (0.78, 1.07)</t>
  </si>
  <si>
    <t>0.950 (0.88, 1.02)</t>
  </si>
  <si>
    <t>0.962 (0.948, 0.976)</t>
  </si>
  <si>
    <t>0.961 (0.943, 0.979)</t>
  </si>
  <si>
    <t>1.024 (1.006, 1.042)</t>
  </si>
  <si>
    <t>1.019 (0.989, 1.049)</t>
  </si>
  <si>
    <t>0.984 (0.954, 1.014)</t>
  </si>
  <si>
    <t>1.017 (0.989, 1.045)</t>
  </si>
  <si>
    <t>1.01 (0.982, 1.038)</t>
  </si>
  <si>
    <t>0.997 (0.963, 1.031)</t>
  </si>
  <si>
    <t>1.009 (0.991, 1.027)</t>
  </si>
  <si>
    <t>1.007 (0.983, 1.031)</t>
  </si>
  <si>
    <t>0.958 (0.92, 0.99)</t>
  </si>
  <si>
    <t>0.949 (0.91, 0.99)</t>
  </si>
  <si>
    <t>0.953 (0.91, 1.00)</t>
  </si>
  <si>
    <t>0.945 (0.90, 1.00)</t>
  </si>
  <si>
    <t>Spillway (combined)</t>
  </si>
  <si>
    <t>0.96 (0.92, 0.99)</t>
  </si>
  <si>
    <t>0.97 (0.93, 1.01)</t>
  </si>
  <si>
    <t>Kcfs</t>
  </si>
  <si>
    <t>Ave Spill</t>
  </si>
  <si>
    <t>0.957 (0.937, 0.977)</t>
  </si>
  <si>
    <t>0.964 (0.948, 0.980)</t>
  </si>
  <si>
    <t>1.017 (0.993, 1.041)</t>
  </si>
  <si>
    <t>0.98 (0.92, 1.04)</t>
  </si>
  <si>
    <t>0.97 (0.92, 1.02)</t>
  </si>
  <si>
    <t>0.97 (0.93, 1.02)</t>
  </si>
  <si>
    <t>0.964 (0.91, 1.01)</t>
  </si>
  <si>
    <t>0.973 (0.93, 1.02)</t>
  </si>
  <si>
    <t>%</t>
  </si>
  <si>
    <t>0.966 (0.955, 0.978)</t>
  </si>
  <si>
    <t>0.943 (0.889, 0.996)</t>
  </si>
  <si>
    <t>0.977 (0.954, 1.000)</t>
  </si>
  <si>
    <t>0.966 (0.953, 0.978)</t>
  </si>
  <si>
    <t>0.953 (0.927, 0.979)</t>
  </si>
  <si>
    <t>Forebay-Tailrace</t>
  </si>
  <si>
    <t>0.925 (0.905, 0.944)</t>
  </si>
  <si>
    <t>0.927 (0.909, 0.946)</t>
  </si>
  <si>
    <t>0.92 (0.88, 0.96)</t>
  </si>
  <si>
    <t>0.94 (0.90, 0.98)</t>
  </si>
  <si>
    <t>0.93 (0.87, 0.98)</t>
  </si>
  <si>
    <t>0.94 (0.89, 0.99)</t>
  </si>
  <si>
    <t>0.941 (0.919, 0.963)</t>
  </si>
  <si>
    <t>0.916 (0.898, 0.934)</t>
  </si>
  <si>
    <t>0.912 (0.890, 0.934)</t>
  </si>
  <si>
    <t>0.900 (0.868, 0.932)</t>
  </si>
  <si>
    <t>0.970 (0.959-0.981)</t>
  </si>
  <si>
    <t>0.922 (0.012)</t>
  </si>
  <si>
    <t>0.939(0.012)</t>
  </si>
  <si>
    <t>0.939(0.016)</t>
  </si>
  <si>
    <t>0.941(0.035)</t>
  </si>
  <si>
    <t>0.941(0.018)</t>
  </si>
  <si>
    <t>0.930(0.025)</t>
  </si>
  <si>
    <t>0.925(0.017)</t>
  </si>
  <si>
    <t>0.854(0.054)</t>
  </si>
  <si>
    <t>0.931(0.007)</t>
  </si>
  <si>
    <t>0.897 (0.015)</t>
  </si>
  <si>
    <t>0.911(0.027)</t>
  </si>
  <si>
    <t>0.921(0.016)</t>
  </si>
  <si>
    <t>0.861(0.047)</t>
  </si>
  <si>
    <t>0.914(0.016)</t>
  </si>
  <si>
    <t>0.895 (0.016)</t>
  </si>
  <si>
    <t>FGE %</t>
  </si>
  <si>
    <t>0.927(0.022)</t>
  </si>
  <si>
    <t>0.958(0.006)</t>
  </si>
  <si>
    <t>0.935(0.069)</t>
  </si>
  <si>
    <t>0.950(0.010)</t>
  </si>
  <si>
    <t>0.911 (0.016)</t>
  </si>
  <si>
    <t>0.923(0.023)</t>
  </si>
  <si>
    <t>0.940(0.012)</t>
  </si>
  <si>
    <t>0.944(0.021)</t>
  </si>
  <si>
    <t>0.943(0.010)</t>
  </si>
  <si>
    <t>0.904(0.015)</t>
  </si>
  <si>
    <t>0.885(0.034)</t>
  </si>
  <si>
    <t>0.913(0.018)</t>
  </si>
  <si>
    <t>0.875(0.040)</t>
  </si>
  <si>
    <t>0.901(0.017)</t>
  </si>
  <si>
    <t>0.881(0.018)</t>
  </si>
  <si>
    <t>0.962 (0.918, 1.006)</t>
  </si>
  <si>
    <t>1.026 (0.977, 1.073)</t>
  </si>
  <si>
    <t>0.952 (0.881, 1.022)</t>
  </si>
  <si>
    <t>0.988 (0.895, 1.080)</t>
  </si>
  <si>
    <t>0.982 (.0951, 1.002)</t>
  </si>
  <si>
    <t>0.985 (0.949,1.003)</t>
  </si>
  <si>
    <t>0.991 (0.970, 1.004)</t>
  </si>
  <si>
    <t>0.992 (0.966, 1.009)</t>
  </si>
  <si>
    <t>0.981 (0.954, 0.997)</t>
  </si>
  <si>
    <t>0.976 (0.944, 0.998)</t>
  </si>
  <si>
    <t>0.972 (0.948, 0.989)</t>
  </si>
  <si>
    <t>0.909 (0.817, 0.968)</t>
  </si>
  <si>
    <t>*0.989(0.973,1.003)</t>
  </si>
  <si>
    <t>0.975 (0.957, 0.990)</t>
  </si>
  <si>
    <t>0.991 (0.974, 1.003)</t>
  </si>
  <si>
    <t>0.996 (0.987, 1.001)</t>
  </si>
  <si>
    <t>0.994 (0.981, 1.004)</t>
  </si>
  <si>
    <t>0.992 (0.983, 0.998)</t>
  </si>
  <si>
    <t>0.294 (0.259, 0.331)</t>
  </si>
  <si>
    <t>0.282 (0.239,0.327)</t>
  </si>
  <si>
    <t>0.288 (0.257, 0.320)</t>
  </si>
  <si>
    <t>0.263 (0.233, 0.295)</t>
  </si>
  <si>
    <t>0.294 (0.260, 0.331)</t>
  </si>
  <si>
    <t>0.416 (0.368, 0.464)</t>
  </si>
  <si>
    <t>0.389 (0.355, 0.423)</t>
  </si>
  <si>
    <t>0.117 (0.093, 0.144)</t>
  </si>
  <si>
    <t>0.060 (0.043, 0.080)</t>
  </si>
  <si>
    <t>*.997(.962,1.037)</t>
  </si>
  <si>
    <t>*.991(0.970,1.016)</t>
  </si>
  <si>
    <t>*1.006(0.971,1.046)</t>
  </si>
  <si>
    <t>*1.002(0.979,1.030)</t>
  </si>
  <si>
    <t>*1.001(0.980,1.028)</t>
  </si>
  <si>
    <t>*.964(0.942,0.982)</t>
  </si>
  <si>
    <t>*.970(0.924,0.997)</t>
  </si>
  <si>
    <t>*.998(0.983,1.021)</t>
  </si>
  <si>
    <t>*.978(0.954,0.999)</t>
  </si>
  <si>
    <t>*.976(0.956,0.993)</t>
  </si>
  <si>
    <t>1.009(1.000-1.018)</t>
  </si>
  <si>
    <t>1.008(0.999-1.016)</t>
  </si>
  <si>
    <t>Hockersmith, E.E., G.A. Axel, R.F. Absolon, B.J. Burke, K.E. Frick, B.P. Sandford, and D.A. Ogden. 2010. Passage Behavior and Survival for Radio-Tagged Yearling Chinook Salmon and Juvenile Steelhead at Lower Monumental Dam, 2008. Final Report prepared by National Marine Fisheries Service to U.S. Army Corps of Engineers, Walla Walla District. 72 pp.</t>
  </si>
  <si>
    <t>Hockersmith, E.E., G.A. Axel, D.A. Ogden, B.J. Burke, K.E. Frick, B.P. Sandford, and R.F. Absolon. 2008. Passage Behavior and Survival for Radio-Tagged Yearling Chinook Salmon and Juvenile Steelhead at Lower Monumental Dam, 2006.  Final Report of Research prepared by National Marine Fisheries Service to U.S. Army Corps of Engineers, Walla Walla District. 72 pp.</t>
  </si>
  <si>
    <t>Hockersmith, E.E., G.A. Axel, D.A. Ogden, B.J. Burke, K.E. Frick, B.P. Sandford, and R.F. Absolon. 2008. Passage Behavior and Survival for Radio-Tagged Yearling Chinook Salmon and Juvenile Steelhead at Lower Monumental Dam, 2007. Final Report of Research prepared by National Marine Fisheries Service to U.S. Army Corps of Engineers, Walla Walla District. 69 pp.</t>
  </si>
  <si>
    <t>Hockersmith, E.E., G.A. Axel, R.F. Absolon, B.J. Burke, K.E. Frick, J.J. Lamb, M.G. Nesbit, N.D. Dumdei, and B.P. Sandford. 2010. Passage Behavior and Survival for Radio-Tagged Yearling Chinook Salmon and Juvenile Steelhead at Lower Monumental Dam, 2009. Final Final Report of Research prepared by National Marine Fisheries Service to U.S. Army Corps of Engineers, Walla Walla District. 98 pp.</t>
  </si>
  <si>
    <t xml:space="preserve">Forebay to tailrace Survival </t>
  </si>
  <si>
    <t>Avg Spill %</t>
  </si>
  <si>
    <t>Avg Spill Kcfs</t>
  </si>
  <si>
    <t xml:space="preserve">Spill Treatment </t>
  </si>
  <si>
    <t>1.012(0.979-1.046)</t>
  </si>
  <si>
    <t>1.006(0.987-1.026)</t>
  </si>
  <si>
    <t>1.026(1.004-1.048)</t>
  </si>
  <si>
    <t>1.014(.990-1.037)</t>
  </si>
  <si>
    <t>Beeman, J., A. Braatz, et al. 2008. Passage, Survival, and Approach Patterns of Radio-Tagged Juvenile Salmonids at Little Goose Dam, 2006. Final Report of Research prepared by U. S. Geological Survey for U.S. Army Corps of Engineers, Walla Walla District.</t>
  </si>
  <si>
    <t>Beeman, J., A. Braatz, et al. 2008. Approach, Passage, and Survival of Juvenile Salmonids at Little Goose Dam, 2007. Final Report of Research prepared by U. S. Geological Survey for U.S. Army Corps of Engineers, Walla Walla District.</t>
  </si>
  <si>
    <t>Beeman, J.W., A.C. Braatz, H.C. Hansel, S.D. Fielding, P.V. Haner, G.S. Hansen, D.J. Shurtleff, J.M. Sprando, and D.W. Rondorf. 2010. Approach, Passage, and Survival of Juvenile Salmonids at Little Goose Dam, Washington: Post-construction evaluation of a temporary spillway weir, 2009. U.S. Geological Survey Open-File Report 2010-1224. Final Report of Research prepared by U.S. Geological Survey to U.S. Army Corps of Engineers, Walla Walla District. 100 pp.</t>
  </si>
  <si>
    <t xml:space="preserve"> Lady, J.M. and J.R. Skalski. 2009. USER 4: User-specified estimation routine: Prepared for U.S. Department of Energy, Bonneville Power Administration, Portland, Oregon, Project No. 198910700.</t>
  </si>
  <si>
    <t>Skalski, J.R., R. Townsend, J. Lady, A.E. Giorgi, J.R. Stevenson, and R.S. McDonald. 2002. Estimating route-specific passage and survival probabilities at a hydroelectric project from smolt rediotelemetry studies. Canadian Journal of Fisheries and Aquatic Sciences. Vol. 59, p. 1385-1393.</t>
  </si>
  <si>
    <t>USACE. 2010. 14 April 2010 memo via e-mail from A. Daniel (USACE-Walla Walla) to N. Adams (USGS-Cook) requesting reporting of control survivals for McNary, Lower Granite and Little Goose Dams 2006-2008 and calculating 95% confidence intervals for McNary Dam 2006, 2007, and 2008. U.S. Army Corps of Engineers, Walla Walla District.</t>
  </si>
  <si>
    <t>USGS. 2010. 8 June 2010 memo via e-mail from J. Beeman (USGS-Cook) to M. Shutters (USACE-Walla Walla) reporting of requested control survivals for McNary, Lower Granite and Little Goose Dams 2006-2008 and calculating 95% confidence intervals for McNary Dam 2006, 2007, and 2008, and description of recalculation methods. U.S. Army Corps of Engineers, Walla Walla District.</t>
  </si>
  <si>
    <t>Voluntary bulk</t>
  </si>
  <si>
    <t>*1.021(1.008-1.034)</t>
  </si>
  <si>
    <t>1.001(.980-1.023)</t>
  </si>
  <si>
    <t>1.010 (.990-1.031)</t>
  </si>
  <si>
    <t>*Pooled estimate due to sample size</t>
  </si>
  <si>
    <t>.863 (.702,.908)</t>
  </si>
  <si>
    <t>.759 (.695,.816)</t>
  </si>
  <si>
    <t>.842 (.684,.877)</t>
  </si>
  <si>
    <t>.982(0.952,1.003)</t>
  </si>
  <si>
    <t>.501(0.451,0.550)</t>
  </si>
  <si>
    <t>.961(0.927,0.990)</t>
  </si>
  <si>
    <t>.970(0.913,0.989)</t>
  </si>
  <si>
    <t>.605(0.505,0.649)</t>
  </si>
  <si>
    <t>.574(0.470,0.607)</t>
  </si>
  <si>
    <t>.954(0.909,0.985)</t>
  </si>
  <si>
    <t>.949(0.901,0.986)</t>
  </si>
  <si>
    <t>.954(0.924,0.979)</t>
  </si>
  <si>
    <t>.379(0.332,0.427)</t>
  </si>
  <si>
    <t>.340(0.275,0.408)</t>
  </si>
  <si>
    <t>.358 (0.290,0.429)</t>
  </si>
  <si>
    <t>.121(0.090,0.156)</t>
  </si>
  <si>
    <t>.054(0.036,0.131)</t>
  </si>
  <si>
    <t>.067(0.051,0.150)</t>
  </si>
  <si>
    <t>.863(0.737,0948)</t>
  </si>
  <si>
    <t>.819(0.635,0.943)</t>
  </si>
  <si>
    <t>.839(0.726,0.992)</t>
  </si>
  <si>
    <t>Concrete</t>
  </si>
  <si>
    <t>.957(0.930,0.980)</t>
  </si>
  <si>
    <t>.949(0.901,0.992)</t>
  </si>
  <si>
    <t>.955(0.910,0.995)</t>
  </si>
  <si>
    <t>Spill Kcfs</t>
  </si>
  <si>
    <t>1.008(0.973,1.039)</t>
  </si>
  <si>
    <t>.955(0.913,0.985)</t>
  </si>
  <si>
    <t>.980(0.954,1.002)</t>
  </si>
  <si>
    <t>1.015(0.989,1.043)</t>
  </si>
  <si>
    <t>.971(0.942,0.994)</t>
  </si>
  <si>
    <t>.992(0.974,1.010)</t>
  </si>
  <si>
    <t>.824(0.519,0.997)</t>
  </si>
  <si>
    <t>.850(0.598,0.981)</t>
  </si>
  <si>
    <t>.918(0.739,1.003)</t>
  </si>
  <si>
    <t>.985(0.968,1.002)</t>
  </si>
  <si>
    <t>.347(0.306,0.391)</t>
  </si>
  <si>
    <t>.370(0.326,0.415)</t>
  </si>
  <si>
    <t>.360(0.330,0.391)</t>
  </si>
  <si>
    <t>.600(0.556,0.644)</t>
  </si>
  <si>
    <t>.582(0.537,0.627)</t>
  </si>
  <si>
    <t>.595(0.563,0.626)</t>
  </si>
  <si>
    <t>.052(0.033,0.083)</t>
  </si>
  <si>
    <t>.048(0.028,0.073)</t>
  </si>
  <si>
    <t>.045(0.032,0.061)</t>
  </si>
  <si>
    <t>.920 (0.875,0.950)</t>
  </si>
  <si>
    <t>.924 (0.885,0.955)</t>
  </si>
  <si>
    <t>.930 (0.905,0.950)</t>
  </si>
  <si>
    <t>Average Spill %</t>
  </si>
  <si>
    <t>.995(0.958,1.032)</t>
  </si>
  <si>
    <t>.991(0.969,1.013)</t>
  </si>
  <si>
    <t>1.011(0.975,1.050)</t>
  </si>
  <si>
    <t>.826(0.780,0.867)</t>
  </si>
  <si>
    <t>.814(0.776,0.848)</t>
  </si>
  <si>
    <t>.834(0.796,0.868)</t>
  </si>
  <si>
    <t>.989(0.899,1.039)</t>
  </si>
  <si>
    <t>1.000(0.953,1.025)</t>
  </si>
  <si>
    <t>.998(0.910,1.055)</t>
  </si>
  <si>
    <t>.995(0.020,1.969)</t>
  </si>
  <si>
    <t>.845(0.576,0.985)</t>
  </si>
  <si>
    <t>.880(0.600,1.030)</t>
  </si>
  <si>
    <t>.159(0.121,0.205)</t>
  </si>
  <si>
    <t>.160(0.128,0.195)</t>
  </si>
  <si>
    <t>.136(0.105,0.172)</t>
  </si>
  <si>
    <t>.015(0.004,0.032)</t>
  </si>
  <si>
    <t>.026(0.014,0.044)</t>
  </si>
  <si>
    <t>.030(0.016,0.049)</t>
  </si>
  <si>
    <t>.916(.824,.974)</t>
  </si>
  <si>
    <t>.859(.775,.922)</t>
  </si>
  <si>
    <t>.821(.718,.900)</t>
  </si>
  <si>
    <t>.945(0.871,0.996)</t>
  </si>
  <si>
    <t>.989(0.968,1.006)</t>
  </si>
  <si>
    <t>.987(0.952,1.017)</t>
  </si>
  <si>
    <t>.513(0.411,0.607)</t>
  </si>
  <si>
    <t>.574(0.525,0.607)</t>
  </si>
  <si>
    <t>.592(0.545,0.638)</t>
  </si>
  <si>
    <t>.468(0.385,0.550)</t>
  </si>
  <si>
    <t>.409(0.380,0.460)</t>
  </si>
  <si>
    <t>.382(0.336,0.429)</t>
  </si>
  <si>
    <t>.985(0.933,1.006)</t>
  </si>
  <si>
    <t>.999(0.983,1.012)</t>
  </si>
  <si>
    <t>.990(0.952,1.021)</t>
  </si>
  <si>
    <t>.020(0.000,0.042)</t>
  </si>
  <si>
    <t>.017(0.006,0.028)</t>
  </si>
  <si>
    <t>.985(0.000,2.120)</t>
  </si>
  <si>
    <t>.990(0.304,1.676)</t>
  </si>
  <si>
    <t>.929(0.671,1.023)</t>
  </si>
  <si>
    <t>.960(0.888,0.989)</t>
  </si>
  <si>
    <t>.960(0.936,0.985)</t>
  </si>
  <si>
    <t>.936(0.893,0.966)</t>
  </si>
  <si>
    <t>.999(0.982,1.018)</t>
  </si>
  <si>
    <t>.824(0.801,0.845)</t>
  </si>
  <si>
    <t>.151(0.131,0.173)</t>
  </si>
  <si>
    <t>.998(0.961,1.025)</t>
  </si>
  <si>
    <t>.024(0.017,0.035)</t>
  </si>
  <si>
    <t>.886(0.722,0.987)</t>
  </si>
  <si>
    <t>.857(.805,.901)</t>
  </si>
  <si>
    <t>.954(0.933,0.970)</t>
  </si>
  <si>
    <t>.963(0.822,1.008)</t>
  </si>
  <si>
    <t>.020(0.013,0.029)</t>
  </si>
  <si>
    <t>.993(0.978,1.006)</t>
  </si>
  <si>
    <t>.410(0.382,0.440)</t>
  </si>
  <si>
    <t>.982(0.964,0.996)</t>
  </si>
  <si>
    <t>.570(0.540,0.599)</t>
  </si>
  <si>
    <t>Forebay to Tailrace Survival</t>
  </si>
  <si>
    <t>.858 (.809, .899)</t>
  </si>
  <si>
    <t>.890 (.825,.938)</t>
  </si>
  <si>
    <t>.826(.750,.888)</t>
  </si>
  <si>
    <t>.941(0.849,1.001)</t>
  </si>
  <si>
    <t>.107(0.083,0.134)</t>
  </si>
  <si>
    <t>.679(0.640,0.718)</t>
  </si>
  <si>
    <t>.984(0.955,1.014)</t>
  </si>
  <si>
    <t>.019(0.159,0.224)</t>
  </si>
  <si>
    <t>.024(0.013,0.038)</t>
  </si>
  <si>
    <t>.949(0.722,1.031)</t>
  </si>
  <si>
    <t>.985(0.960,1.013)</t>
  </si>
  <si>
    <t>.983 (.958, 1.012)</t>
  </si>
  <si>
    <t>.085(0.057,0.121)</t>
  </si>
  <si>
    <t>.522(0.465,0.579)</t>
  </si>
  <si>
    <t>.324(0.273,0.379)</t>
  </si>
  <si>
    <t>.068(0.043,0.101)</t>
  </si>
  <si>
    <t>.889(0.685,1.009)</t>
  </si>
  <si>
    <t>.962(0.807,1.041)</t>
  </si>
  <si>
    <t>.099(0.080,0.121)</t>
  </si>
  <si>
    <t>.625(0.592,0.657)</t>
  </si>
  <si>
    <t>.237(0.209,0.266)</t>
  </si>
  <si>
    <t>.039(0.027,0.054)</t>
  </si>
  <si>
    <t>.994(0.974,1.015)</t>
  </si>
  <si>
    <t>.928(0.770,1.005)</t>
  </si>
  <si>
    <t>.992(.971, 1.013)</t>
  </si>
  <si>
    <t>1.007(.972, 1.043)</t>
  </si>
  <si>
    <t>.948(0.873,1.000)</t>
  </si>
  <si>
    <t>.998(0.989,1.006)</t>
  </si>
  <si>
    <t>.969 (0.948, 0.976)</t>
  </si>
  <si>
    <t>1.005(1.001,1.012)</t>
  </si>
  <si>
    <t>.994(0.975,1.005)</t>
  </si>
  <si>
    <t>.998(0.980,1.008)</t>
  </si>
  <si>
    <t>.997(0.973,1.008)</t>
  </si>
  <si>
    <t>.092(0.074,0.113)</t>
  </si>
  <si>
    <t>.489(0.455,0.522)</t>
  </si>
  <si>
    <t>.406(0.374,0.439)</t>
  </si>
  <si>
    <t>.013(0.007,0.022)</t>
  </si>
  <si>
    <t>.994(0.984,1.003)</t>
  </si>
  <si>
    <t>.994(0.939,1.019)</t>
  </si>
  <si>
    <t>.999(0.958,1.021)</t>
  </si>
  <si>
    <t>1.006(0.988,1.024)</t>
  </si>
  <si>
    <t>1.010(1.002,1.028)</t>
  </si>
  <si>
    <t>1.002(0.987,1.021)</t>
  </si>
  <si>
    <t>.961(0.930, 0.981)</t>
  </si>
  <si>
    <t>.999(0.983,1.018)</t>
  </si>
  <si>
    <t>.024(0.015,0.043)</t>
  </si>
  <si>
    <t>.586(0.535,0.635)</t>
  </si>
  <si>
    <t>.227(0.187,0.272)</t>
  </si>
  <si>
    <t>.163(0.128,0.203)</t>
  </si>
  <si>
    <t>.038(0.023,0.057)</t>
  </si>
  <si>
    <t>.691(0.649,0.732)</t>
  </si>
  <si>
    <t>.267(0.229,0.308)</t>
  </si>
  <si>
    <t>.004(-0.017,0.013)</t>
  </si>
  <si>
    <t>1.000(1.000,1.000)</t>
  </si>
  <si>
    <t>.984(0.952,0.998)</t>
  </si>
  <si>
    <t>.997(0.987,1.000)</t>
  </si>
  <si>
    <t>.994(0.984, 0.999)</t>
  </si>
  <si>
    <t>.985(0.954, 0.998)</t>
  </si>
  <si>
    <t>.990(0.978,0.996)</t>
  </si>
  <si>
    <t>Bulk 1 &amp; Bulk 2</t>
  </si>
  <si>
    <t>2007 non-RSW spill (training spill) survival estimates are from Gordon Axel pers com. email to G. Fredricks, 9-13-12.</t>
  </si>
  <si>
    <t>Pooled results (Gas Cap/45 kcfs day with RSW + 30% Spill with RSW)</t>
  </si>
  <si>
    <t xml:space="preserve">**Preliminary Results letter report via email from NOAA-Fisheries to USACE-NWW estimated block treatment passage and survivals (Citation 5) that were deemed non-reasonable comparisons between the two treatments based on 2008 high flows resulting in excess involuntary spill levels (Citation 3). The treatment specific results are not in the draft or final report of Axel et al 2012 (Citation 3). </t>
  </si>
  <si>
    <t>*Concrete Passage</t>
  </si>
  <si>
    <t>#Dam Passage</t>
  </si>
  <si>
    <t># Beeman et al. 2008 Dam Passage Survival study boundaries = Beeman 2010 memo Concrete Passage Survival boundaries</t>
  </si>
  <si>
    <t>1,*2</t>
  </si>
  <si>
    <t>0.793 (0.714, 0.860)</t>
  </si>
  <si>
    <t>0.716 (0.658, 0.770)</t>
  </si>
  <si>
    <t>*not re-estimated</t>
  </si>
  <si>
    <t>^Overall (Stored &amp; Deployed BGS)</t>
  </si>
  <si>
    <t>^Although calculated and reported in Beeman et al. 2008, likely not representative of an actual proposed operation.</t>
  </si>
  <si>
    <t>RSW/BGS OUT</t>
  </si>
  <si>
    <t>0.295(0.250,0.346)</t>
  </si>
  <si>
    <t>0.989(0.954,1.010)</t>
  </si>
  <si>
    <t>0.900 (0.780, 0.971)</t>
  </si>
  <si>
    <t>0.866 (0.825, 0.903)</t>
  </si>
  <si>
    <t>0.877 (0.822, 0.921)</t>
  </si>
  <si>
    <t>RSW/BGS IN</t>
  </si>
  <si>
    <t>0.822(0.805,0.889)</t>
  </si>
  <si>
    <t>0.926(0.860,0.967)</t>
  </si>
  <si>
    <t>0.766(0.731,0.801)</t>
  </si>
  <si>
    <t>0.912(0.863,0.960)</t>
  </si>
  <si>
    <t>0.849(0.751,0.947)</t>
  </si>
  <si>
    <t>0.841(0.761,0.922)</t>
  </si>
  <si>
    <t>0.911(0.854,0.968)</t>
  </si>
  <si>
    <t>0.967(0.934,0.999)</t>
  </si>
  <si>
    <t>0.983(0.963,1.003)</t>
  </si>
  <si>
    <t>0.699(0.661,0.737)</t>
  </si>
  <si>
    <t>0.880(0.858,0.903)</t>
  </si>
  <si>
    <t>0.722(0.680,0.765)</t>
  </si>
  <si>
    <t>0.295 (0.260, 0.331)</t>
  </si>
  <si>
    <t>* Related to estimated data per 8 June 2010 provided by USGS (GF- I don't know what this Walla Walla reference refers to.  The 2008 Beeman et al. report indicatated BGS stored dam survival at 0.967 (0.939, 0.989) and 0.958 (0.934, 0.977)  for Chinook and steelhead, respectively).</t>
  </si>
  <si>
    <t>Faber, D.M. and 10 co-authors, 2010.  Evaluation of Behavioral Guidance Structure at Bonneville Dam Second Powerhouse incluidng Passage Survival of Juvenile Salmon and Steelhead using Acoustic Telemetry, 2008.  Final report of research prepared by the Pacific Northwest National Laboratory for the USACE Portland District.  147 pp + Appendicies.</t>
  </si>
  <si>
    <t>Ploskey, G.R., M.A. Weiland, J.S. Hughes, S.R. Zimmerman, R.E. Durham, E.S. Fischer, J Kim, R.L. Townsend, J.R. Skalski, R.L. McComas.  2007.  Acoustic Telemetry Studies of Juvenile Chinook Salmon Survival at the Lower Columbia Projects in 2006.  Pacific Northwest National Laboratories final report of research to the U.S. Army Corps of Engineers, Portland District.  177 p. plus appendices</t>
  </si>
  <si>
    <t>Ploskey, G.R., M.A. Weiland, J.S. Hughes, S.R. Zimmerman, R.E. Durham, E.S. Fischer, J Kim, R.L. Townsend, J.R. Skalski, R.L. McComas.  2008.  Survival of Juvenile Chinook Salmon Passing the Bonneville Dam Spillway in 2007.  Pacific Northwest National Laboratories final report of research to the U.S. Army Corps of Engineers, Portland District.  125 p. plus appendices</t>
  </si>
  <si>
    <t>Ploskey, G.R., M.A. Weiland, J.S. Hughes, D.M. Faber, Z. Deng, G.E. Johnson, J.S. Hughes, S.A. Zimmerman, T.J. Monter, A.W. Cushing, M.C. Wilberding, R.E. Durham, R.L. Townsend, J.R. Skalski, R.A. Buchanan, J. Kim, E.S. Fischer, M.M. Meyer, R.L. McComas, and J.P. Everett.  2009.  Survival Rates of Juvenile Salmonids Passing Through the Bonneville Dam and Spillway in 2008.  Final annual report of research prepared by the Pacific Northwest National Laboratory for the USACE Portland District. 134 pp +Appendices</t>
  </si>
  <si>
    <t>1,6,7</t>
  </si>
  <si>
    <t>2,6,7</t>
  </si>
  <si>
    <t>0.2114 (0.0097)</t>
  </si>
  <si>
    <t>0.9486 (0.0151)</t>
  </si>
  <si>
    <t>0.4415 (0.0118)</t>
  </si>
  <si>
    <t>1.0048 (0.0078)</t>
  </si>
  <si>
    <t>0.3097 (0.0110)</t>
  </si>
  <si>
    <t>0.9882 (0.0101)</t>
  </si>
  <si>
    <t>0.0375 (0.0045)</t>
  </si>
  <si>
    <t>0.8704 (0.0456)</t>
  </si>
  <si>
    <t>0.9822 (0.0076)</t>
  </si>
  <si>
    <t>0.9813 (0.0076)</t>
  </si>
  <si>
    <t>Skalski JR, RL Townsend, AG Seaburg, GA McMichael, EW Oldenburg, RA Harnish, KD Ham, AH Colotelo, KA Deters, and ZD Deng. 2013. BiOp Performance Testing: Passage and Survival of Yearling and Subyearling Chinook Salmon and Juvenile Steelhead at Little Goose Dam, 2012. PNNL-22140, Pacific Northwest National Laboratory, Richland, Washington.</t>
  </si>
  <si>
    <t>0.1572 (0.0087)</t>
  </si>
  <si>
    <t>0.9918 (0.0129)</t>
  </si>
  <si>
    <t>0.4037 (0.0117)</t>
  </si>
  <si>
    <t>1.0006 (0.0091)</t>
  </si>
  <si>
    <t>0.4191 (0.0118)</t>
  </si>
  <si>
    <t>0.9973 (0.0093)</t>
  </si>
  <si>
    <t>0.0200 (0.0033)</t>
  </si>
  <si>
    <t>0.8055 (0.0797)</t>
  </si>
  <si>
    <t>0.9948 (0.0081)</t>
  </si>
  <si>
    <t>0.9943 (0.0081)</t>
  </si>
  <si>
    <t>Skalski JR, RL Townsend, AG Seaburg, GA McMichael, RA Harnish, EW Oldenburg, KD Ham, AH Colotelo, KA Deters, and ZD Deng. 2013. BiOp Performance Testing: Passage and Survival of Yearling and Subyearling Chinook Salmon and Juvenile Steelhead at Lower Monumental Dam, 2012. PNNL-22100, Pacific Northwest National Laboratory, Richland, Washington.</t>
  </si>
  <si>
    <t>0.7889 (0.0065)</t>
  </si>
  <si>
    <t>0.9870 (0.0091)</t>
  </si>
  <si>
    <t>0.6226 (0.0077)</t>
  </si>
  <si>
    <t>0.9979 (0.0091)</t>
  </si>
  <si>
    <t>0.1595 (0.0059)</t>
  </si>
  <si>
    <t>1.0071 (0.0096)</t>
  </si>
  <si>
    <t>0.0516 (0.0035)</t>
  </si>
  <si>
    <t>0.9321 (0.0213)</t>
  </si>
  <si>
    <t>0.6585 (0.0075)</t>
  </si>
  <si>
    <t>0.9881 (0.0022)</t>
  </si>
  <si>
    <t>0.5323 (0.0079)</t>
  </si>
  <si>
    <t>0.9913 (0.0021)</t>
  </si>
  <si>
    <t>0.3068 (0.0073)</t>
  </si>
  <si>
    <t>0.9906 (0.0029)</t>
  </si>
  <si>
    <t>0.0347 (0.0029)</t>
  </si>
  <si>
    <t>0.8139 (0.0359)</t>
  </si>
  <si>
    <t>0.9826 (0.0021)</t>
  </si>
  <si>
    <t>0.9815 (0.0022)</t>
  </si>
  <si>
    <t xml:space="preserve">No Spillway weir in 2006 or 2007 so not representative of current. TSW in place for 2009 study. Asterisk ( * ) refers to data per citations 6 and 7  provided by USGS to Walla Walla Corps and is not necessarily consistant with what is provided in the 2006 and 2007 reports. Different modeling methods described in Citation 7 explain why these survival estimates vary according to model used.  Concrete survival reported as Dam survival in 2006 and 2007. Spill passage and survival probability non inclusive of TSW in 2009.  Spillway passage and survival for 2009 and 2012 includes Deep spill only. Parentheses denote standard error in 2012. FGE not reported in 2012 but calculated from Turbine and Bypass passage rate. Survival model in 2012 was VPR, all other study years used Paired Release. </t>
  </si>
  <si>
    <t>0.9744 (0.0028)</t>
  </si>
  <si>
    <t>0.9673 (0.0065)</t>
  </si>
  <si>
    <t xml:space="preserve">Skalski JR, RL Townsend, AG Seaburg, MA Weiland, CM Woodley, JS Hughes, GR Ploskey, Z Deng, and TJ Carlson.  2012.  Compliance Monitoring or Yearling and Subyearling Chinokk Salmon and Juvenile Steelhead Survival and Passage at John Day Dam, 2012.  PNNL-22152, Pacific Northwest National Laboratory, Richland, Washington. </t>
  </si>
  <si>
    <t>40% spring</t>
  </si>
  <si>
    <t>0.7246 (0.0121)</t>
  </si>
  <si>
    <t>0.7140 (0.0092)</t>
  </si>
  <si>
    <t>0.7560 (0.0153)</t>
  </si>
  <si>
    <t>0.6825 (0.0195)</t>
  </si>
  <si>
    <t>0.7071 (0.0130)</t>
  </si>
  <si>
    <t>0.7433 (0.0156)</t>
  </si>
  <si>
    <t>0.8315 (0.0104)</t>
  </si>
  <si>
    <t>0.8433 (0.0075)</t>
  </si>
  <si>
    <t>0.9312 (.0096)</t>
  </si>
  <si>
    <t>0.7148 (0.0185)</t>
  </si>
  <si>
    <t>0.9625 (0.0059)</t>
  </si>
  <si>
    <t>0.8304 (0.0355)</t>
  </si>
  <si>
    <t>0.9712 (0.0146)</t>
  </si>
  <si>
    <t>0.9722 (0.0127)</t>
  </si>
  <si>
    <t>0.994 (0.019)</t>
  </si>
  <si>
    <t>0.9746 (0.0137)</t>
  </si>
  <si>
    <t>0.0832 (0.0075)</t>
  </si>
  <si>
    <t>0.1187 (0.0066)</t>
  </si>
  <si>
    <t>0.0775 (0.0095)</t>
  </si>
  <si>
    <t>0.1255 (0.0095)</t>
  </si>
  <si>
    <t>0.0912 (0.0121)</t>
  </si>
  <si>
    <t>0.9758 (0.0279)</t>
  </si>
  <si>
    <t>0.1060 (0.0110)</t>
  </si>
  <si>
    <t>0.9670 (0.0165)</t>
  </si>
  <si>
    <t>0.2326 (0.0117)</t>
  </si>
  <si>
    <t>0.3972 (0.0100)</t>
  </si>
  <si>
    <t>0.3610 (0.0182)</t>
  </si>
  <si>
    <t>0.6667 (0.0146)</t>
  </si>
  <si>
    <t>0.0822 (0.0113)</t>
  </si>
  <si>
    <t>0.976 (0.025)</t>
  </si>
  <si>
    <t>0.1578 (0.0110)</t>
  </si>
  <si>
    <t>0.9950 (0.0142)</t>
  </si>
  <si>
    <t>0.9552 (0.0470)</t>
  </si>
  <si>
    <t>0.2423 (0.0116)</t>
  </si>
  <si>
    <t>0.8209 (0.0315)</t>
  </si>
  <si>
    <t>0.1977 (0.0081)</t>
  </si>
  <si>
    <t>0.2122 (0.0146)</t>
  </si>
  <si>
    <t>0.1813 (0.0110)</t>
  </si>
  <si>
    <t>0.2842 (0.0189)</t>
  </si>
  <si>
    <t>0.9355 (0.0213)</t>
  </si>
  <si>
    <t>0.9676 (0.0048)</t>
  </si>
  <si>
    <t>0.2005 (0.0143)</t>
  </si>
  <si>
    <t>0.9875 (0.0134)</t>
  </si>
  <si>
    <t>0.9118 (0.0058)</t>
  </si>
  <si>
    <t>0.9682 (0.0063)</t>
  </si>
  <si>
    <t>0.8884 (0.0090)</t>
  </si>
  <si>
    <t>0.9667 (0.0075)</t>
  </si>
  <si>
    <t>0.9616 (0.0140)</t>
  </si>
  <si>
    <t>0.9438 (0.0082)</t>
  </si>
  <si>
    <t>0.9610 (0.0127)</t>
  </si>
  <si>
    <t>TSW1 passage and survival are combination for TSW1 and TSW 2.  TSW passage by individual TSW was not provided.  Deep spill was calculated as Spillway Passage minus TSW passage.</t>
  </si>
  <si>
    <t>0.9595 (0.0140)</t>
  </si>
  <si>
    <t>0.9575 (0.0127)</t>
  </si>
  <si>
    <t>0.9880 (0.0183)</t>
  </si>
  <si>
    <t>0.9663 (0.0136)</t>
  </si>
  <si>
    <t>0.8820 (.0167)</t>
  </si>
  <si>
    <t>0.6915 (0.0177)</t>
  </si>
  <si>
    <t>0.8624 (0.0233)</t>
  </si>
  <si>
    <t>0.8280 (0.0196)</t>
  </si>
  <si>
    <t>0.831 (0.085)</t>
  </si>
  <si>
    <t>0.1453 (0.0098)</t>
  </si>
  <si>
    <t>0.7674 (0.0563)</t>
  </si>
  <si>
    <t>0.1297 (0.0069)</t>
  </si>
  <si>
    <t>0.0645 (0.0093)</t>
  </si>
  <si>
    <t>0.0259 (0.0049)</t>
  </si>
  <si>
    <t>0.2399 (0.0175)</t>
  </si>
  <si>
    <t>1.015 (0.026)</t>
  </si>
  <si>
    <t>0.9768 (0.0042)</t>
  </si>
  <si>
    <t>0.2239 (0.0126)</t>
  </si>
  <si>
    <t>0.9865 (0.0169)</t>
  </si>
  <si>
    <t>0.9730 (0.0033)</t>
  </si>
  <si>
    <t>0.9957 (0.0025)</t>
  </si>
  <si>
    <t>0.9885 (0.0033)</t>
  </si>
  <si>
    <t>0.9547 (0.0085)</t>
  </si>
  <si>
    <t>0.9908 (0.0183)</t>
  </si>
  <si>
    <t>0.9583 (0.0060)</t>
  </si>
  <si>
    <t>0.9698 (0.0136)</t>
  </si>
  <si>
    <t>[Bays 1-4 0.946 (0.010)] [Bays 5-6 0.906 (0.019)]</t>
  </si>
  <si>
    <t>0.1059 (0.0068)</t>
  </si>
  <si>
    <t>0.9753 (0.0043)</t>
  </si>
  <si>
    <t>0.947 (0.934-0.961 95% CI)</t>
  </si>
  <si>
    <t>Hughes, JS, MA Weiland, CM Woodley, GR Ploskey, SM Carpenter, MJ Hennen, EF Fischer, GW Batten III, TJ Carlson, AW Cushing, Z Deng, DJ Etherington, T Fu, MJ Greiner, M Ingraham, J Kim, X Li, J Martinez, TD Mitchell, B Rayamajhi, A Seaburg, JR Skalski, RL Townsend, KA Wagner, and SA Zimmerman. 2013. Survival and Passage of Yearling and Subyearling Chinook Salmon and Steelhead at McNary Dam, 2012. PNNL-22788. Draft report submitted by the Pacific Northwest National Laboratory to the U.S. Army Corps of Engineers, Walla Walla, Washington.</t>
  </si>
  <si>
    <t>MA Weiland, CM Woodley, EF Fischer, JS Hughes, J Kim, B Rayamajhi, KA Wagner, RK Karls, KD Hall, SA Zimmerman, J Vavrinec, III, JA Vazquez, Z Deng, T Fu, TJ Carlson, JR Skalski, and RL Townsend. 2015. Survival and Passage of Yearling and Subyearling Chinook Salmon and Steelhead at McNary Dam, 2014. PNNL-24522. Final report submitted by the Pacific Northwest National Laboratory to the U.S. Army Corps of Engineers, Walla Walla, Washington.</t>
  </si>
  <si>
    <t>Spillway Survival (SE)</t>
  </si>
  <si>
    <t>TSW1 Survival (SE)</t>
  </si>
  <si>
    <t>TSW2 Survival (SE)</t>
  </si>
  <si>
    <t>Turbine Survival (SE)</t>
  </si>
  <si>
    <t>Bypass Survival (SE)</t>
  </si>
  <si>
    <t>Study Type</t>
  </si>
  <si>
    <t>The most representative years for current conditions are 2012 &amp; 2014.</t>
  </si>
  <si>
    <t>**All survival estimates for 2008 and 2009 are single release. No reference (control) releases.</t>
  </si>
  <si>
    <t>2009**</t>
  </si>
  <si>
    <t>Subyearling Chinook</t>
  </si>
  <si>
    <t>50% summer</t>
  </si>
  <si>
    <t>Average spill %</t>
  </si>
  <si>
    <t>0.948 (0.012)</t>
  </si>
  <si>
    <t>0.928 (0.018)</t>
  </si>
  <si>
    <t>0.973 (0.013)</t>
  </si>
  <si>
    <t>Virtual Paired</t>
  </si>
  <si>
    <t>0.894 (0.013)</t>
  </si>
  <si>
    <t>0.9239 (0.0180)</t>
  </si>
  <si>
    <t>0.9215 (0.0180)</t>
  </si>
  <si>
    <t>Forebay residence time (Median, Hrs)</t>
  </si>
  <si>
    <t>0.9747 (0.0114)</t>
  </si>
  <si>
    <t>0.9729 (0.0114)</t>
  </si>
  <si>
    <t>0.8564 (0.0234)</t>
  </si>
  <si>
    <t>0.8784 (0.0212)</t>
  </si>
  <si>
    <t>0.9749 (0.0188)</t>
  </si>
  <si>
    <t>0.5867 (0.0148)</t>
  </si>
  <si>
    <t>0.809 (0.0080)</t>
  </si>
  <si>
    <t>0.5395 (0.0134)</t>
  </si>
  <si>
    <t>0.5088 (0.0184)</t>
  </si>
  <si>
    <t>0.5380 (0.0102)</t>
  </si>
  <si>
    <t>0.2711 (0.0091)</t>
  </si>
  <si>
    <t>0.2578 (0.0161)</t>
  </si>
  <si>
    <t>0.2839 (0.0121)</t>
  </si>
  <si>
    <t>0.8233 (0.0103)</t>
  </si>
  <si>
    <t>0.7665 (0.0155)</t>
  </si>
  <si>
    <t>2012-14</t>
  </si>
  <si>
    <t>TSWs were not installed for the subyearling outmigration</t>
  </si>
  <si>
    <t xml:space="preserve"> FPE</t>
  </si>
  <si>
    <t>0.9803 (0.0118)</t>
  </si>
  <si>
    <t>0.8806 (0.0284)</t>
  </si>
  <si>
    <t>1.0078 (0.0171)</t>
  </si>
  <si>
    <t>0.9085 (0.0058)</t>
  </si>
  <si>
    <t>0.1252 (0.0067)</t>
  </si>
  <si>
    <t>0.5779 (0.0214)</t>
  </si>
  <si>
    <t>0.7829 (0.0083)</t>
  </si>
  <si>
    <t>0.7259 (0.0147)</t>
  </si>
  <si>
    <t>0.8177 (0.0099)</t>
  </si>
  <si>
    <t>0.1126 (0.0081)</t>
  </si>
  <si>
    <t>0.1463 (0.0116)</t>
  </si>
  <si>
    <t>0.9303 (0.0065)</t>
  </si>
  <si>
    <t>0.8722 (0.0110)</t>
  </si>
  <si>
    <t>0.188 (0.010)</t>
  </si>
  <si>
    <t>0.168 (0.012)</t>
  </si>
  <si>
    <t>0.216 (0.016</t>
  </si>
  <si>
    <t>0.167 (0.009)</t>
  </si>
  <si>
    <t>0.165 (0.014)</t>
  </si>
  <si>
    <t>0.371 (0.012)</t>
  </si>
  <si>
    <t>0.398 (0.016)</t>
  </si>
  <si>
    <t>0.334 (0.018)</t>
  </si>
  <si>
    <t>0.131 (0.008)</t>
  </si>
  <si>
    <t>0.139 (0.011)</t>
  </si>
  <si>
    <t>0.120 (0.012)</t>
  </si>
  <si>
    <t>First season after PH1 bypass removed and sluiceway returned to full capacity with automated ITS gates.  Last season of PH2 BGS use.</t>
  </si>
  <si>
    <t>No change</t>
  </si>
  <si>
    <t>First season of 100k day/night spring spill operation.</t>
  </si>
  <si>
    <t>BGS installed in PH2 Forebay.</t>
  </si>
  <si>
    <t>First season of the Bay 8-9 spillwall.</t>
  </si>
  <si>
    <t>First season with new extended avian wire array.</t>
  </si>
  <si>
    <t>First season with new extended ogee in spill bay 2.</t>
  </si>
  <si>
    <t>Configuration Changes - Juvenile Passage</t>
  </si>
  <si>
    <t>Base configuration: 20' STS, JBS, Standard Spillbays, Avian Wires close to Dam</t>
  </si>
  <si>
    <t>Early Season (~50%) vs. 60% vs. 40% Spill</t>
  </si>
  <si>
    <t>0.470 (0.021)</t>
  </si>
  <si>
    <t>0.812 (0.010)</t>
  </si>
  <si>
    <t>0.832 (0.012)</t>
  </si>
  <si>
    <t>0.784 (0.016)</t>
  </si>
  <si>
    <t>0.093 (0.007)</t>
  </si>
  <si>
    <t>0.091 (0.008)</t>
  </si>
  <si>
    <t>0.098 (0.013)</t>
  </si>
  <si>
    <t>0.078 (0.007)</t>
  </si>
  <si>
    <t>0.070 (0.007)</t>
  </si>
  <si>
    <t>0.498 (0.012)</t>
  </si>
  <si>
    <t>0.530 (0.014)</t>
  </si>
  <si>
    <t>0.416 (0.021)</t>
  </si>
  <si>
    <t>0.341 (0.012)</t>
  </si>
  <si>
    <t>0.540 (0.012)</t>
  </si>
  <si>
    <t>0.552 (0.015)</t>
  </si>
  <si>
    <t>0.510 (0.023)</t>
  </si>
  <si>
    <t>0.344 (0.015)</t>
  </si>
  <si>
    <t>0.334 (0.020)</t>
  </si>
  <si>
    <t>0.174 (0.009)</t>
  </si>
  <si>
    <t>0.176 (0.012)</t>
  </si>
  <si>
    <t>0.171 (0.016)</t>
  </si>
  <si>
    <t>0.096 (0.007)</t>
  </si>
  <si>
    <t>0.090 (0.009)</t>
  </si>
  <si>
    <t>0.109 (0.013)</t>
  </si>
  <si>
    <t>0.265 (0.011)</t>
  </si>
  <si>
    <t>0.237 (0.013)</t>
  </si>
  <si>
    <t>0.329 (0.021)</t>
  </si>
  <si>
    <t>0.178 (0.009)</t>
  </si>
  <si>
    <t>0.157 (0.011)</t>
  </si>
  <si>
    <t>0.216 (0.017)</t>
  </si>
  <si>
    <t>0.190 (0.010)</t>
  </si>
  <si>
    <t>0.189 (0.011)</t>
  </si>
  <si>
    <t>0.194 (0.018)</t>
  </si>
  <si>
    <t>0.195 (0.010)</t>
  </si>
  <si>
    <t>0.210 (0.012)</t>
  </si>
  <si>
    <t>0.161 (0.016)</t>
  </si>
  <si>
    <t>0.211 (0.010)</t>
  </si>
  <si>
    <t>0.141 (0.008)</t>
  </si>
  <si>
    <t>0.234 (0.013)</t>
  </si>
  <si>
    <t>0.171 (0.015)</t>
  </si>
  <si>
    <t>0.120 (0.009)</t>
  </si>
  <si>
    <t>0.193 (0.017)</t>
  </si>
  <si>
    <t>0.411 (0.018)</t>
  </si>
  <si>
    <t>0.527 (0.021)</t>
  </si>
  <si>
    <t>0.438 (0.022)</t>
  </si>
  <si>
    <t>0.735 (0.011)</t>
  </si>
  <si>
    <t>0.763 (0.013)</t>
  </si>
  <si>
    <t>0.671 (0.021)</t>
  </si>
  <si>
    <t>0.822 (0.009)</t>
  </si>
  <si>
    <t>0.843 (0.011)</t>
  </si>
  <si>
    <t>0.784 (0.017)</t>
  </si>
  <si>
    <t>0.810 (0.010)</t>
  </si>
  <si>
    <t>0.811 (0.011)</t>
  </si>
  <si>
    <t>0.806 (0.018)</t>
  </si>
  <si>
    <t>0.996 (0.014)</t>
  </si>
  <si>
    <t>0.991 (0.025)</t>
  </si>
  <si>
    <t>0.994 (0.016)</t>
  </si>
  <si>
    <t>0.945 (0.017)</t>
  </si>
  <si>
    <t>0.949 (0.032)</t>
  </si>
  <si>
    <t>0.978 (0.031)</t>
  </si>
  <si>
    <t>First year use of relocated bypass outfall.</t>
  </si>
  <si>
    <t>0.892 (0.043)</t>
  </si>
  <si>
    <t>1.004 (0.031)</t>
  </si>
  <si>
    <t>0.915 (0.028)</t>
  </si>
  <si>
    <t>0.783 (0.024)</t>
  </si>
  <si>
    <t>0.801 (0.035)</t>
  </si>
  <si>
    <t>0.832 (0.028)</t>
  </si>
  <si>
    <t>0.740 (0.030)</t>
  </si>
  <si>
    <t>0.967 (0.020)</t>
  </si>
  <si>
    <t>0.933 (0.030)</t>
  </si>
  <si>
    <t>0.922 (0.029)</t>
  </si>
  <si>
    <t>0.931 (0.025)</t>
  </si>
  <si>
    <t>Forebay Survival (SE)</t>
  </si>
  <si>
    <t>0.974 (0.004)</t>
  </si>
  <si>
    <t>0.994 (0.003)</t>
  </si>
  <si>
    <t>0.983 (0.004)</t>
  </si>
  <si>
    <t>0.991 (0.003)</t>
  </si>
  <si>
    <t>2006-09</t>
  </si>
  <si>
    <t>Day is 0600–1759 hours; Night is 1800–0559 hours for all species</t>
  </si>
  <si>
    <t>Day was from one hour after sunrise to one hour before sunset and night was from one hour after sunset to one hour before sunrise the next day.</t>
  </si>
  <si>
    <t>Daytime was from 0600 to 2200 hours; nighttime was from 2200 to 0600 hours.</t>
  </si>
  <si>
    <t>60% vs. 40% Spill Combined</t>
  </si>
  <si>
    <t>60% Spill</t>
  </si>
  <si>
    <t>Skalski, J. R., R. L. Townsend, A. G. Seaburg, G. E. Johnson, and T. J. Carlson. 2012. Compliance Monitoring of Juvenile Yearling Chinook Salmon and Steelhead Survival and Passage at The Dalles Dam, Spring 2011. PNNL-21124, compliance report submitted to the U.S. Army Corps of Engineers, Portland District, Portland, Oregon, by Pacific Northwest National Laboratory, Richland, Washington and the University of Washington, Seattle, Washington.</t>
  </si>
  <si>
    <t>1,4</t>
  </si>
  <si>
    <t>0.053 (0.0050)</t>
  </si>
  <si>
    <t>0.169 (0.0057)</t>
  </si>
  <si>
    <t>0.046 (0.0046)</t>
  </si>
  <si>
    <t>Season 0.9600 (0.0072) Early 0.9721 (0.0104)</t>
  </si>
  <si>
    <t>0.9536 (0.0047)</t>
  </si>
  <si>
    <t>0.9466 (.0050)</t>
  </si>
  <si>
    <t>Season 0.9952 (0.0083) Early 0.9924 (0.0115)</t>
  </si>
  <si>
    <t>0.961 (0.021)</t>
  </si>
  <si>
    <t>0.919 (0.015)</t>
  </si>
  <si>
    <t>0.962 (0.025)</t>
  </si>
  <si>
    <t>0.892 (0.026)</t>
  </si>
  <si>
    <t>0.965 (0.025)</t>
  </si>
  <si>
    <t>0.898 (0.023)</t>
  </si>
  <si>
    <t>0.779 (0.045)</t>
  </si>
  <si>
    <t>0.784 (0.029)</t>
  </si>
  <si>
    <t>0.828 (0.053)</t>
  </si>
  <si>
    <t>0.782 (0.045)</t>
  </si>
  <si>
    <t>0.841 (0.067)</t>
  </si>
  <si>
    <t>0.751 (0.041)</t>
  </si>
  <si>
    <t>0.980 (0.043)</t>
  </si>
  <si>
    <t>0.963 (0.022)</t>
  </si>
  <si>
    <t>0.960 (0.049)</t>
  </si>
  <si>
    <t>0.920 (0.038)</t>
  </si>
  <si>
    <t>0.909 (0.071)</t>
  </si>
  <si>
    <t>0.903 (0.049)</t>
  </si>
  <si>
    <t>1.017 (0.022)</t>
  </si>
  <si>
    <t>0.979 (0.017)</t>
  </si>
  <si>
    <t>1.015 (0.031)</t>
  </si>
  <si>
    <t>0.947 (0.040)</t>
  </si>
  <si>
    <t>0.988 (0.028)</t>
  </si>
  <si>
    <t>0.969 (0.031)</t>
  </si>
  <si>
    <t>0.949 (0.040)</t>
  </si>
  <si>
    <t>0.949 (0.051)</t>
  </si>
  <si>
    <t>0.948 (0.058)</t>
  </si>
  <si>
    <t>0.998 (0.043)</t>
  </si>
  <si>
    <t>0.954 (0.059)</t>
  </si>
  <si>
    <t>0.838 (0.060)</t>
  </si>
  <si>
    <t>1.067 (0.047)</t>
  </si>
  <si>
    <t>0.981 (0.048)</t>
  </si>
  <si>
    <t>0.669 (0.020)</t>
  </si>
  <si>
    <t>0.466 (0.015)</t>
  </si>
  <si>
    <t>0.425 (0.017)</t>
  </si>
  <si>
    <t>0.250 (0.016)</t>
  </si>
  <si>
    <t>0.590 (0.021)</t>
  </si>
  <si>
    <t>0.311 (0.019)</t>
  </si>
  <si>
    <t>0.220 (0.017)</t>
  </si>
  <si>
    <t>0.290 (0.014)</t>
  </si>
  <si>
    <t>0.140 (0.012)</t>
  </si>
  <si>
    <t>0.218 (0.015)</t>
  </si>
  <si>
    <t>0.125 (0.014)</t>
  </si>
  <si>
    <t>0.303 (0.019)</t>
  </si>
  <si>
    <t>Turbine Passage (SE)</t>
  </si>
  <si>
    <t>Bypass Passage (SE)</t>
  </si>
  <si>
    <t>0.110 (0.013)</t>
  </si>
  <si>
    <t>0.244 (0.013)</t>
  </si>
  <si>
    <t>0.129 (0.011)</t>
  </si>
  <si>
    <t>0.297 (0.016)</t>
  </si>
  <si>
    <t>0.092 (0.012)</t>
  </si>
  <si>
    <t>0.156 (0.015)</t>
  </si>
  <si>
    <t>Spring study period spill percentages calculated from data provided by: Columbia River DART, Columbia Basin Research, University of Washington. (2016). River Environment Daily Measurements. Available from http://www.cbr.washington.edu/dart/query/river_daily.</t>
  </si>
  <si>
    <t>0.9944 (0.0073)</t>
  </si>
  <si>
    <t>0.8705 (0.0224)</t>
  </si>
  <si>
    <t>0.9486 (0.0096)</t>
  </si>
  <si>
    <t>0.9818 (0.005)</t>
  </si>
  <si>
    <t>0.8485 (0.036)</t>
  </si>
  <si>
    <t>0.9823 (0.0035)</t>
  </si>
  <si>
    <t>0.984 (0.0067)</t>
  </si>
  <si>
    <t>0.9781 (0.0046)</t>
  </si>
  <si>
    <t>Weiland, M. A. and 25 co-authors. 2013.  Acoustic Telemetry Evaluation of Juvenile Salmonid Passage and Survival at John Day Dam, 2010. Annual report of research prepared by Pacific Northwest National Laboratory for the U.S. Army Corps of Engineers, Portland District. 100 pp plus appendices.</t>
  </si>
  <si>
    <t>0.625 (0.052)</t>
  </si>
  <si>
    <t>0.641 (0.042)</t>
  </si>
  <si>
    <t>Weiland, M. A. and 28 co-authors. 2013.  Acoustic Telemetry Evaluation of Juvenile Salmonid Passage and Survival at John Day Dam, 2011. Annual report of research prepared by Pacific Northwest National Laboratory for the U.S. Army Corps of Engineers, Portland District. 88 pp plus appendices.</t>
  </si>
  <si>
    <t>Email from M. Weiland (PNNL) to S. Fielding (Corps Porland District) on July 28, 2015.  John Day Dam route specific survival estimates for 2012.</t>
  </si>
  <si>
    <t>5,6</t>
  </si>
  <si>
    <t>0.968 (0.008)</t>
  </si>
  <si>
    <t>0.974 (0.008)</t>
  </si>
  <si>
    <t>0.683 (0.016)</t>
  </si>
  <si>
    <t>0.238 (0.009)</t>
  </si>
  <si>
    <t>Passage (SPE)</t>
  </si>
  <si>
    <t>Spillway (Non-TSW)</t>
  </si>
  <si>
    <t>0.667 (0.033)</t>
  </si>
  <si>
    <t>0.725 (0.023)</t>
  </si>
  <si>
    <t>0.327 (0.015)</t>
  </si>
  <si>
    <t>0.273 (0.018)</t>
  </si>
  <si>
    <t>0.213 (0.016)</t>
  </si>
  <si>
    <t>0.281 (0.015)</t>
  </si>
  <si>
    <t>Spillway (Combined)</t>
  </si>
  <si>
    <t>0.613 (0.016)</t>
  </si>
  <si>
    <t>0.680 (0.019)</t>
  </si>
  <si>
    <t>0.990 (0.006)</t>
  </si>
  <si>
    <t>0.893 (0.010)</t>
  </si>
  <si>
    <t>0.871 (0.018)</t>
  </si>
  <si>
    <t>0.906 (0.022)</t>
  </si>
  <si>
    <t>0.715 (0.018)</t>
  </si>
  <si>
    <t>0.609 (0.016)</t>
  </si>
  <si>
    <t>0.45 (0.020)</t>
  </si>
  <si>
    <t>0.34 (0.016)</t>
  </si>
  <si>
    <t>0.258 (0.018)</t>
  </si>
  <si>
    <t>0.951 (0.005)</t>
  </si>
  <si>
    <t>0.949 (0.007)</t>
  </si>
  <si>
    <t>0.953 (0.007)</t>
  </si>
  <si>
    <t>0.927 (0.016)</t>
  </si>
  <si>
    <t>After the 2009 season, the TSW's were moved from bays 15 and 16 to bays 18 and 19 and a new spill pattern using bay 20 (w/new deflector) was developed.</t>
  </si>
  <si>
    <t>0.963 (0.009)</t>
  </si>
  <si>
    <t>0.950 (0.008)</t>
  </si>
  <si>
    <t>0.957 (0.008)</t>
  </si>
  <si>
    <t>0.945 (0.010)</t>
  </si>
  <si>
    <t>0.881 (0.036)</t>
  </si>
  <si>
    <t>0.930 (0.035)</t>
  </si>
  <si>
    <t>0.849 (0.053)</t>
  </si>
  <si>
    <t>0.698 (0.080)</t>
  </si>
  <si>
    <t>0.631 (0.033)</t>
  </si>
  <si>
    <t>0.837 (0.024)</t>
  </si>
  <si>
    <t>0.813 (0.037)</t>
  </si>
  <si>
    <t>0.857 (0.031)</t>
  </si>
  <si>
    <t>0.568 (0.011)</t>
  </si>
  <si>
    <t>0.478 (0.015)</t>
  </si>
  <si>
    <t>0.662 (0.015)</t>
  </si>
  <si>
    <t>0.063 (0.005)</t>
  </si>
  <si>
    <t>0.074 (0.008)</t>
  </si>
  <si>
    <t>0.052 (0.007)</t>
  </si>
  <si>
    <t>0.900 (0.007)</t>
  </si>
  <si>
    <t>0.884 (0.010)</t>
  </si>
  <si>
    <t>0.917 (0.009)</t>
  </si>
  <si>
    <t>0.888 (0.007)</t>
  </si>
  <si>
    <t>0.904 (0.009)</t>
  </si>
  <si>
    <t>0.871 (0.011)</t>
  </si>
  <si>
    <t>0.719 (0.010)</t>
  </si>
  <si>
    <t>0.692 (0.014)</t>
  </si>
  <si>
    <t>0.752 (0.014)</t>
  </si>
  <si>
    <t>0.094 (0.006)</t>
  </si>
  <si>
    <t>0.078 (0.008)</t>
  </si>
  <si>
    <t>0.111 (0.010)</t>
  </si>
  <si>
    <t>0.967 (0.004)</t>
  </si>
  <si>
    <t>0.981 (0.005)</t>
  </si>
  <si>
    <t>0.951 (0.008)</t>
  </si>
  <si>
    <t>0.897 (0.027)</t>
  </si>
  <si>
    <t>0.965 (0.012)</t>
  </si>
  <si>
    <t>0.959 (0.008)</t>
  </si>
  <si>
    <t>0.985 (0.005)</t>
  </si>
  <si>
    <t>0.948 (0.024)</t>
  </si>
  <si>
    <t>0.938 (0.024)</t>
  </si>
  <si>
    <t>0.811 (0.086)</t>
  </si>
  <si>
    <t>0.557 (0.117)</t>
  </si>
  <si>
    <t>We believe that 2010, 2011 and 2012 best represent current conditions (TSWs in current location).</t>
  </si>
  <si>
    <t>0.323 (0.009)</t>
  </si>
  <si>
    <t>0.759 (0.774 - 0.759)</t>
  </si>
  <si>
    <t>0.854 (0.844 - 0.865)</t>
  </si>
  <si>
    <t>0.694 (0.663 - 0.726)</t>
  </si>
  <si>
    <t>0.606 (0.572 - 0.640)</t>
  </si>
  <si>
    <t>0.662 (0.618 - 0.705)</t>
  </si>
  <si>
    <t>0.806 (0.788 - 0.823)</t>
  </si>
  <si>
    <t>0.715 (0.703 - 0.728)</t>
  </si>
  <si>
    <t>0.812 (0.800 - 0.824)</t>
  </si>
  <si>
    <t>0.887 (0.871 - 0.904)</t>
  </si>
  <si>
    <t>0.894 (0.875 - 0.913)</t>
  </si>
  <si>
    <t>0.890 (0.866 - 0.914)</t>
  </si>
  <si>
    <t>0.763 (0.746 - 0.780)</t>
  </si>
  <si>
    <t>0.501 (0.482 - 0.521)</t>
  </si>
  <si>
    <t>0.211 (0.195 - 0.227)</t>
  </si>
  <si>
    <t>0.168 (0.145 - 0.191)</t>
  </si>
  <si>
    <t>0.253 (0.228 -0.277)</t>
  </si>
  <si>
    <t>0.518 (0.501 - 0.536)</t>
  </si>
  <si>
    <t>0.485 (0.471 - 0.499)</t>
  </si>
  <si>
    <t>0.271 (0.252 - 0.289)</t>
  </si>
  <si>
    <t>0.128 (0.113 - 0.144)</t>
  </si>
  <si>
    <t>0.168 (0.153 - 0.183)</t>
  </si>
  <si>
    <t>0.088 (0.080 -0.096)</t>
  </si>
  <si>
    <t>0.226 (0.212 - 0.240)</t>
  </si>
  <si>
    <t>0.315 (0.302 - 0.328)</t>
  </si>
  <si>
    <t>0.669 (0.622 - 0.717)</t>
  </si>
  <si>
    <t>0.704 (0.635 - 0.772)</t>
  </si>
  <si>
    <t>0.615 (0.531 - 0.699)</t>
  </si>
  <si>
    <t>0.762 (0.738 - 0.787)</t>
  </si>
  <si>
    <t>0.236 (0.207 - 0.264)</t>
  </si>
  <si>
    <t>0.159 (0.138 - 0.180)</t>
  </si>
  <si>
    <t>0.768 (0.727 - 0.808)</t>
  </si>
  <si>
    <t>0.759 (0.720 - 0.798)</t>
  </si>
  <si>
    <t>0.250 (0.203 - 0.298)</t>
  </si>
  <si>
    <t>0.213 (0.164 - 0.262)</t>
  </si>
  <si>
    <t>0.143 (0.110 - 0.176)</t>
  </si>
  <si>
    <t>0.170 (0.135 - 0.204)</t>
  </si>
  <si>
    <t>0.758 (0.721 - 0.795)</t>
  </si>
  <si>
    <t>0.724 (0.719 - 0.729)</t>
  </si>
  <si>
    <t>0.894 (0.856 - 0.932)</t>
  </si>
  <si>
    <t>0.881 (0.835 - 0.927)</t>
  </si>
  <si>
    <t>0.538 (0.490 - 0.586)</t>
  </si>
  <si>
    <t>0.439 (0.372 - 0.506)</t>
  </si>
  <si>
    <t>0.216 (0.180 - 0.252)</t>
  </si>
  <si>
    <t>0.247 (0.198 - 0.296)</t>
  </si>
  <si>
    <t>0.889 (0.862 - 0.916)</t>
  </si>
  <si>
    <t>0.744 (0.718 - 0.770)</t>
  </si>
  <si>
    <t>0.496 (0.463 - 0.529)</t>
  </si>
  <si>
    <t>0.227 (0.202 - 0.252)</t>
  </si>
  <si>
    <t>0.7456 (0.0075)</t>
  </si>
  <si>
    <t>0.7452 (0.0076)</t>
  </si>
  <si>
    <t>30/30 and 40/40</t>
  </si>
  <si>
    <t>No change to spill %, Patterns adjusted for TSW and Bay 20 mods.</t>
  </si>
  <si>
    <t>40% Spill, 24 Hours.  Simulated TSW spill pattern test.</t>
  </si>
  <si>
    <t>No change to spill %, patterns adjusted for TSWs.</t>
  </si>
  <si>
    <t>50% spill, 24 hours, patterns adjusted for TSWs.</t>
  </si>
  <si>
    <t xml:space="preserve">No change </t>
  </si>
  <si>
    <t>Same spill %, Discontinued use of TSW’s in summer.</t>
  </si>
  <si>
    <t>Last season of PH2 Turbine Intake Extention (TIE) use.</t>
  </si>
  <si>
    <t>0%/60%, Day/Night Spill</t>
  </si>
  <si>
    <t>30%/30%, 24 hours</t>
  </si>
  <si>
    <t>Ploskey G. R., M. A. Weiland, and T. J. Carlson. 2012. Route-Specific Passage Proportions and Survival Rates for Fish Passing through John Day Dam, The Dalles Dam, and Bonneville Dam in 2010 and 2011. PNNL-21442, Interim Report, Pacific Northwest National Laboratory, Richland, Washington.  20 pp.</t>
  </si>
  <si>
    <t>Skalski, J.R., R.L. Townsend, A. Seaburg, G. R. Ploskey, and T. J. Carlson.  2012.  Compliance Monitoring of Yearling Chinook Salmon and Juvenile Steelhead Survival and Passage at Bonneville Dam, Spring 2011.  Annual report of research prepared by the Northwest National Laboratory for the U.S. Army Corps of Engineers, Portland District.  47 pp plus appendices</t>
  </si>
  <si>
    <t>Base configuration: PH1 - ITS, MGR Runners, PH2 - B2CC, JBS, TIEs Installed (spring), Spillway - 18 bays w/ six 7' el. and twelve 14' el deflectors.</t>
  </si>
  <si>
    <t>Base configuration:  Powerhouse ITS, Spill Bay 6-7 wall.</t>
  </si>
  <si>
    <t>40% Spill, 24 Hours.  Spill confined to inside wall bays.</t>
  </si>
  <si>
    <t>Same as spring.</t>
  </si>
  <si>
    <t>40% Spill, 24 Hours.  Spill pattern modified to new wall location.</t>
  </si>
  <si>
    <t>First year of TSW operation in spill bays 20 and 21.</t>
  </si>
  <si>
    <t>TSW’s were moved to spill bays 19 and 20</t>
  </si>
  <si>
    <t>TSW’s were in spill bays 4 and 19 in the spring and 19 and 20 in the summer.</t>
  </si>
  <si>
    <t xml:space="preserve">TSW's were in spill bays 19 and 20 spring. </t>
  </si>
  <si>
    <t>TSW’s moved to spill bays 18 and 19.  First season with bay 20 deflector installed. First season with new extended avian wire array.</t>
  </si>
  <si>
    <t xml:space="preserve">First TSW season (installed in spill bays 15 and 16).  </t>
  </si>
  <si>
    <t>Base configuration - Powerhouse JBS w/40' ESBS, 22 standard spill bays.</t>
  </si>
  <si>
    <t>Base Configuration - Powerhouse JBS w/20' STS, Spillway RSW in Bay 2.</t>
  </si>
  <si>
    <t>30%/30% vs 45kcfs/Spill Cap, Day/Night Spill</t>
  </si>
  <si>
    <t>20kcfs / 20kcfs, Day/Night Spill</t>
  </si>
  <si>
    <t>40% vs. 60%, 24 hours.</t>
  </si>
  <si>
    <t>30% vs. 40%, 24 Hours</t>
  </si>
  <si>
    <t xml:space="preserve">Spring </t>
  </si>
  <si>
    <t xml:space="preserve">Summer </t>
  </si>
  <si>
    <t>Operation (Note that these operations are for the survival and passage study periods only.)</t>
  </si>
  <si>
    <t>Base Configuration - Powerhouse JBS w/40' ESBS, RSW in spillbay 1, BGS in/out spring test (out in summer).</t>
  </si>
  <si>
    <t>18kcfs / 18kcfs, Day/Night Spill, two test patterns</t>
  </si>
  <si>
    <t>30%/30%, Day/Night Spill, two test patterns</t>
  </si>
  <si>
    <t>Base Configuration - Powerhouse JBS w/40' ESBS, standard 8 bay spillway.</t>
  </si>
  <si>
    <t>Base Configuration - Powerhouse JBS w/20' STS, standard 8 bay spillway.</t>
  </si>
  <si>
    <t>RSW added in spill bay 8.</t>
  </si>
  <si>
    <t>BGS removed prior to season.</t>
  </si>
  <si>
    <t>Same with added gas cap night test.</t>
  </si>
  <si>
    <t>No spill level change, one pattern.</t>
  </si>
  <si>
    <t>Gas cap, 40kcfs / 40kcfs, Day/Night Spill, bulk spill test</t>
  </si>
  <si>
    <t>Gas Cap 27kcfs / 27kcfs, Day/Night Spill, bulk pattern</t>
  </si>
  <si>
    <t>No spill level change, single pattern</t>
  </si>
  <si>
    <t>17kcfs / 17kcfs, Day/Night Spill, single pattern</t>
  </si>
  <si>
    <t>No change in spill level, RSW added to pattern.</t>
  </si>
  <si>
    <t>No change in spill level, two pattern test w/RSW added to pattern.</t>
  </si>
  <si>
    <t>Same percentages with spillway weir added to pattern.</t>
  </si>
  <si>
    <t>New JBS outfall in use</t>
  </si>
  <si>
    <t xml:space="preserve">TSW added in spill bay 1. </t>
  </si>
  <si>
    <t xml:space="preserve">Performance standard testing. Flows were uncontrolled for the later poriton of the season. Entire season averaged 42% spill. Route specific figures for entire season derived using VPR model. Additonal avian array modification in place. Early and late season values are available. </t>
  </si>
  <si>
    <t>0.937 (0.911-0.964)</t>
  </si>
  <si>
    <t>6 of 14 unit operating gates moved from raised to stored position (units 5,6,9,10,12,13).</t>
  </si>
  <si>
    <t>4 more unit operating gates moved to stored posistion (units 4,8,11,14).</t>
  </si>
  <si>
    <t>Last 4 unit gates moved to stored position in late summer/fall (units 1,2,3,7).</t>
  </si>
  <si>
    <t>First passage year with all headgates in stored position</t>
  </si>
  <si>
    <t>0.999 (0.971-1.027)</t>
  </si>
  <si>
    <t>0.939 (0.905-0.975)</t>
  </si>
  <si>
    <t>0.991(0.971-1.013)</t>
  </si>
  <si>
    <t>0.982(0.959-1.004)</t>
  </si>
  <si>
    <t>0.998(0.987-1.009)</t>
  </si>
  <si>
    <t>0.993(0.971-1.017)</t>
  </si>
  <si>
    <t>0.986 (0.955-1.018)</t>
  </si>
  <si>
    <t>0.977(0.930-1.023)</t>
  </si>
  <si>
    <t>0.939(0.878-1.005)</t>
  </si>
  <si>
    <t>0.899(0.793-1.018)</t>
  </si>
  <si>
    <t>0.955 (0.927-0.983)</t>
  </si>
  <si>
    <t>*0.838 (0.661-1.015)</t>
  </si>
  <si>
    <t>0.976(0.955-0.998)</t>
  </si>
  <si>
    <t>0.967(0.939-0.996)</t>
  </si>
  <si>
    <t>0.910 (0.857-0.964)</t>
  </si>
  <si>
    <t>0.909(0.808-1.010)</t>
  </si>
  <si>
    <t>0.956(0.846-1.080)</t>
  </si>
  <si>
    <t>0.973(0.951-0.996)</t>
  </si>
  <si>
    <t>0.975(0.931-1.020)</t>
  </si>
  <si>
    <t>0.963(0.929-.997)</t>
  </si>
  <si>
    <t>0.952(0.930-0.975)</t>
  </si>
  <si>
    <t>0.943(0.925-0.961)</t>
  </si>
  <si>
    <t>0.987(0.974-1.000)</t>
  </si>
  <si>
    <t>0.941 (0.883-0.998)</t>
  </si>
  <si>
    <t>0.936(0.886-0.985)</t>
  </si>
  <si>
    <t>0.965(0.885-1.052)</t>
  </si>
  <si>
    <t>0.943(0.864-1.030)</t>
  </si>
  <si>
    <t>0.988(0.937-1.042)</t>
  </si>
  <si>
    <t>0.988(0.956-1.021)</t>
  </si>
  <si>
    <t>0.959 (0.937-0.982)</t>
  </si>
  <si>
    <t>0.976(0.943-1.010)</t>
  </si>
  <si>
    <t>0.976(0.944-1.010)</t>
  </si>
  <si>
    <t>0.972(0.930-1.015)</t>
  </si>
  <si>
    <t>0.925(0.898-0.953)</t>
  </si>
  <si>
    <t>0.924(0.905-0.942)</t>
  </si>
  <si>
    <t>0.930(0.898-0.964)</t>
  </si>
  <si>
    <t>0.934(0.902-0.968)</t>
  </si>
  <si>
    <t>0.949(0.914-0.985)</t>
  </si>
  <si>
    <t>0.945(0.925-0.966)</t>
  </si>
  <si>
    <t>0.9859 (0.0090)</t>
  </si>
  <si>
    <t>0.9868 (0.0090)</t>
  </si>
  <si>
    <t>0.833(0.760-0.907)</t>
  </si>
  <si>
    <t>0.768(0.731-0.804)</t>
  </si>
  <si>
    <t>0.709(0.670-0.749)</t>
  </si>
  <si>
    <t>0.826(0.783-0.868)</t>
  </si>
  <si>
    <t>0.888(0.835-0.941)</t>
  </si>
  <si>
    <t>0.980(0.956-1.005)</t>
  </si>
  <si>
    <t>0.888 (0.854-0.923)</t>
  </si>
  <si>
    <t>0.982(0.960-1.005)</t>
  </si>
  <si>
    <t>0.977(0.955-1.000)</t>
  </si>
  <si>
    <t>0.970(0.942-1.000)</t>
  </si>
  <si>
    <t>0.973(0.946-1.000)</t>
  </si>
  <si>
    <t>0.956(0.926-0.987)</t>
  </si>
  <si>
    <t>0.926(0.888-0.964)</t>
  </si>
  <si>
    <t>0.898(0.873-0.923)</t>
  </si>
  <si>
    <t>0.963(0.947-0.979)</t>
  </si>
  <si>
    <t>Second Powerhouse STS's were removed from mid-May to early July.  Most of the outage was after the study period.</t>
  </si>
  <si>
    <t>N/A indicates that these data are not availble due to limitaitons in the study design and objectives.  Table spaces with question marks indicate data gaps that we think can be filled by the researchers.</t>
  </si>
  <si>
    <t>2006 Data.  Single-release survival estimates from BON to the 1st array approximately 24 km downstream.  This was a pilot study year for BON.  Only the yearling Chinook were studied and only the spill survival estimate was robust enough to report (section 4.4.9.1, page 4.10, Citation #2).  No standard error was given in the report so 95% CI is reported here.  B2CC and JBS estimates were provided in the report but the estimates were based on very few fish.</t>
  </si>
  <si>
    <t>0.965 (0.945-0.985)</t>
  </si>
  <si>
    <t>0.984 (0.971-0.997)</t>
  </si>
  <si>
    <t>0.995 (0.990-1.000)</t>
  </si>
  <si>
    <t>0.992 (0.981-1.003)</t>
  </si>
  <si>
    <t>0.969 (0.931-1.007)</t>
  </si>
  <si>
    <t>0.943 (0.897-0.989)</t>
  </si>
  <si>
    <t>2010 Data.  All survival data are single-release estimates from BON (CR234) to the mouth of the Willamette River (CR153).   Chinook and Steelhead dam survival estimates come from Ploskey et al. 2011 (Citation #6).   The Chinook dam survival estimate was from page 4.1 and the steelhead estimate was from page 5.1.  The route specific survival data and passage efficiencies were taken from a tables 4.1, 4.3 and 5.1 and 5.3.  No forebay survival estimate in the report however these estimates were provided in a separate interim report (Citation #7).  No error bounds were provided for the forebay estimate.</t>
  </si>
  <si>
    <t>Ploskey, G.R., M.A. Weiland and T.J. Carlson. 2012.  Summary of route-specific passage proportions and survival rates for fish passing through John Day Dam, The Dalles Dam, and Bonneville Dam in 2010 and 2011.  Interim report of research prepared by the Northwest National Laboratory for the U.S. Army Corps of Engineers, Portland District.  20 pp.  Report was sent via email to the Portland District Corps on February 28, 2012.</t>
  </si>
  <si>
    <t xml:space="preserve">                                                                                                                                                                                                                                                                                                                                                                                                                                                                                                                                                                                                                                                                                                                                                                                                                                                                                                                                                                                                                                                                                                                                                                                                                                                                                                                                                                                                                                                                                                                                                                                                                                                                                                                                                                                                                                                                                                                                                                                                                                                                                                                                                                                                                                                                                                                                                                                                                                                                                                                                                                                                                                                                                                                                                                                                                                                                                                                                                                                                                                                                                                                                                                                                                                                                                                                                                                                                                                                                                                                                                                                                                                                   </t>
  </si>
  <si>
    <t>JDA 2010- Weiland  et al. 2013</t>
  </si>
  <si>
    <t>JDA 2011- Weiland  et al. 2013</t>
  </si>
  <si>
    <t>JDA 2012- Skalski et al. 2013</t>
  </si>
  <si>
    <t xml:space="preserve">     The purpose of this study was to estimate concrete survival and other performance testing metrics, as well as evaluating the top-spill weir prototype.  Juveniles were collected in the juvenile bypass at John Day Dam, tagged, and then transported and released at a number of upstream and downstream sites.  The virtual-paired release design was used, with a single virtual release in the forebay of John Day Dam and two control releases downstream of the dam.  The use of the third release group as a second control, may artificially inflate dam survival estimates.  This upward bias in survival estimates may be caused by differential mortality between groups due to random sampling effects or environmental factors such as predation.                                                                                                                                                                  
     The tagging rejection rate due to condition was 7.3% for yearling Chinook and 12.1% for steelhead.  The tagging period was from April 28th to June 12th, which covered 78% of the yearling Chinook run and 73% of the steelhead run.  The proportion of smolts not included in tagging will affect the applicability of study results.  The high rejection rates and proportion of the run excluded for timing may significantly bias survival estimates compared to the run-at-large
</t>
  </si>
  <si>
    <t xml:space="preserve">    The purpose of this study was to estimate concrete survival and other performance testing metrics, as well as evaluating the top-spill weir prototype.  Juveniles were collected in the juvenile bypass at John Day Dam, tagged, and then transported and released at a number of upstream and downstream sites.  The virtual-paired release design was used, with a single virtual release in the forebay of John Day Dam and two control releases downstream of the dam.  The use of the third release group as a second control, may artificially inflate dam survival estimates.  This upward bias in survival estimates may be caused by differential mortality between groups due to random sampling effects or environmental factors such as predation.
    The tagging rejection rate due to condition was 11.0% for yearling Chinook and 15.3% for steelhead.  The tagging period was from April 27th to May 29th.  The actual percentage of the run covered by these dates is not included, but it is stated in Appendix H that all of most of the yearling Chinook and all of the steelhead testing dates occur within the middle 80% of the run, indicating that approximately 20% of the run is not represented by the testing dates.  The proportion of smolts not included in tagging will affect the applicability of study results.  The high rejection rates and proportion of the run excluded for timing may significantly bias survival estimates compared to the run-at-large.
    The Fish Passage Plan requires alternating 2-day blocks of 30% and 40% spill at John Day Dam.  During 2011, high flows necessitated cancelling the planned spill blocks for the second half of the study.  Therefore, survivals from the early season reflect future operations, while the later part of the season is indicative of higher spill levels.  The results from this study should not be used to extrapolate survivals at lower spill levels.
                                                                                                                                                                                                       </t>
  </si>
  <si>
    <t xml:space="preserve">    The purpose of this study was to estimate concrete survival and other performance testing metrics.  Juveniles were collected in the juvenile bypass at John Day Dam, tagged, and then transported and released  at a number of upstream sites.  The virtual-paired release design was used, with a single virtual release in the forebay of John Day Dam and two control releases downstream of the dam.  The use of the third release group as a second control, may artificially inflate dam survival estimates.  This upward bias in survival estimates may be caused by differential mortality between groups due to random sampling effects or environmental factors such as predation.
     The tagging rejection rate due to condition was 3.7% for yearling Chinook and 7.0% for steelhead.  The tagging period was from April 30th to June 2nd, which covered 89.7% of the yearling Chinook run and 65.2% of the steelhead run.  The proportion of smolts not included in tagging will affect the applicability of study results.  Because 35% of the steelhead run was not included in tagging, and an additional 7% of steelhead rejected from tagging due to condition, survival estimates may be significantly biased compared to the actual survival of the run-at-large.
     The Fish Passage Plan requires alternating 2-day blocks of 30% and 40% spill at John Day Dam.  During 2012, high flows necessitated cancelling the planned spill blocks for the second half of the study.  Therefore, survivals from the early season reflect future operations, while the later part of the season is indicative of higher spill levels.  The results from this study should not be used to extrapolate survivals at lower spill levels.
</t>
  </si>
  <si>
    <t>TDA 2010- Johnson et al. 2011</t>
  </si>
  <si>
    <t>TDA 2011- Skalski et al. 2012</t>
  </si>
  <si>
    <t xml:space="preserve">     The purpose of this study was to estimate concrete survival and other performance testing metrics. Juveniles were collected in the juvenile bypass at John Day Dam, tagged, and then transported and released at a number of upstream sites. The virtual-paired release design was used, with a single virtual release in the forebay of The Dalles Dam and two control releases downstream of the dam. The use of the third release group as a second control, may artificially inflate dam survival estimates. This upward bias in survival estimates may be caused by differential mortality between groups due to random sampling effects or environmental factors such as predation.
     The tagging rejection rate due to condition was 11.9% for yearling Chinook and 16.4% for steelhead. These are high rejection rates in comparison to other studies, and prompted the revision of tagging criteria to be more representative of the run-at-large. With such a large portion of the run not included in survival estimates due to exclusion from tagging, the results from this performance test should not be considered representative of the run-at-large.
     The spring study dates ran from April 29th through May 30st. The final 13% of the yearling Chinook run and 9% of the steelhead runs were not included in tagging. However, the percentage of the run that had passed by the start of tagging is not included. If tagging misses large portions of the run, it will not be representative of the migration conditions and genetic diversity of the run-at-large. The exclusion of this information makes it difficult to assess the usefulness of the data presented in the report.</t>
  </si>
  <si>
    <t xml:space="preserve">     The purpose of this study was to estimate concrete survival and other performance testing metrics. Juveniles were collected in the juvenile bypass at John Day Dam, tagged, and then transported and released at a number of upstream sites. The virtual-paired release design was used, with a single virtual release in the forebay of The Dalles Dam and two control releases downstream of the dam. The use of the third release group as a second control, may artificially inflate dam survival estimates. This upward bias in survival estimates may be caused by differential mortality between groups due to random sampling effects or environmental factors such as predation. 
     The rejection rate for testing at The Dalles Dam in 2010 is reported as an overall 16%. This number is not broken down by species, so it is impossible to compare rejection rates between yearling Chinook, steelhead, and subyearing Chinook. However, this rejection rate is higher than other studies, and shows that a large percentage of the run-at-large is not included in the test. The rejection of injured or diseased fish least likely to survive dam passage will inflate survival estimates over the actual conditions. 
     The spring testing period was from April 28th to June 1st. The percentage of the yearling Chinook and steelhead runs represented by tagging is not reported. Without this information, it is difficult to determine how applicable results are to the run-at-large.</t>
  </si>
  <si>
    <t>BON 2007- Ploskey et al. 2008</t>
  </si>
  <si>
    <t>BON 2008- Faber et al. 2010</t>
  </si>
  <si>
    <t>BON 2008- Ploskey et al. 2009</t>
  </si>
  <si>
    <t>BON 2009- Faber et al. 2011</t>
  </si>
  <si>
    <t>BON 2010- Ploskey et al. 2011</t>
  </si>
  <si>
    <t>BON 2011- Ploskey et al. 2013</t>
  </si>
  <si>
    <t xml:space="preserve">      The purpose of this study was to compare spillway survival of yearling Chinook with deep and shallow flow detectors. Because data were only collected through the spillway, no survivals for other passage routes are available from 2008. Survivals were calculated with a paired release, in contrast to the virtual-paired release used in later performance testing. Smolts were collected and tagged in the juvenile bypass system at John Day dam and released at a number of locations upstream of Bonneville. Control fish were collected in the juvenile bypass system at Bonneville Dam and released in the Bonneville tailrace. Because groups released above and below Bonneville Dam came from different projects, they may represent different stocks, run timing, and representation of fish condition. The paired release estimates provided in this study do not utilize a true control and therefore only the single release estimates should be considered. 
     The tagging period in Ploskey et al. (2009) covered only 70% of the spring Chinook run and 93% of the steelhead run in 2008 (April 29th through May 23rd). If sampling does not include the entire run, particular runs representing genetic stock, and timing involving particular outmigration conditions, will not be included in the study and make results inapplicable to the overall passage experience. The non-representation of 30% of the spring Chinook run, with 28% of the missed run occurring before the start of tagging, is a considerable oversight of the study and should be carefully considered before inclusion in the COMPASS model. 
     As in Faber et al. (2010), Ploskey et al. (2009) report rejection rates due to condition of 0.8% for yearling Chinook and 0.7% for steelhead at John Day. At Bonneville, a rejection rate of 3.6% was noted, but no rejection rate for steelhead was provided. Other survival studies have much higher rejection rates, often higher than 5%. We believe there is the possibility that this rejection rate is a reflection of fish rejected due to condition after some selection process carried out by the Smolt Monitoring Program (SMP)(FPC Memo March 19, 2013). If rejection rates from the overall run-at-large are higher than those reported, it is impossible to evaluate to evaluate how representative the survival estimates are for the overall migration experience of migrating smolts. The rejection of fish least likely to survive dam passage inflates survival estimates over the actual conditions. 
     The passage conditions during the test period do not reflect standard operations at Bonneville Dam. Spring spill at Bonneville Dam has a target of 100 Kcfs. Average spill during the test period, April 29 through May 27, was 134 Kcfs. Although spill remained close to 100 Kcfs during the first part of the study, during the second half of the test period spill averaged 169 Kcfs, with a high daily average of 231 Kcfs. The survival estimates generated in Faber et al. (2008) reflect conditions of high spill levels and cannot be used to extrapolate survival estimates at lower flow and spill volumes.</t>
  </si>
  <si>
    <t xml:space="preserve">     The purpose of this study was to estimate concrete survival and other performance testing metrics, although not an actual compliance test. Juveniles were collected in the juvenile bypass at John Day Dam, tagged, and then transported and released at multiple sites above Bonneville Dam. Only single-release estimates were generated. Operations in 2010 are not comparable to current procedures at Bonneville due to a number of issues, including problems with the functioning of sluiceway gates and the closure of Unit 11 and the Corner Collector. For this reason, results from this study should only be considered for Compass with extreme reservations. 
     The rejection rate for Bonneville testing in 2010 is reported as an overall 16%. This number is not broken down by species, so it is impossible to compare rejection rates between yearling Chinook, steelhead, and subyearing Chinook. However, this rejection rate is higher than other studies, and shows that a large percentage of the run-at-large is not included in the test. The rejection of injured or diseased fish least likely to survive dam passage will inflate survival estimates over the actual conditions. 
     The spring testing period was from April 27th to June 1st. The percentage of the yearling Chinook and steelhead runs represented by tagging is not reported. It is impossible to determine how applicable results are to the run-at-large.</t>
  </si>
  <si>
    <t xml:space="preserve">     The purpose of this study was to compare spillway survival of yearling Chinook with deep and shallow flow detectors. Because data were only collected through the spillway, no survivals for other passage routes are available from 2007. Survivals were calculated with a paired release, in contrast to the virtual-paired release used in later performance testing. Conditions and operations vary from year to year, but the current COMPASS methodology means that spillway survivals from 2007 will be combined with survivals from other routes of passage in other years and different study designs. These combinations of survival estimates from separate years will obscure year-to-year variation in conditions and operations that affect survival. 
    The tagging period in Ploskey et al. (2008) covered only 70% of the spring Chinook run in 2007 (April 29th through May 23rd). If sampling does not include the entire run, particular runs representing genetic stock, and timing involving particular outmigration conditions, will not be included in the study and make results inapplicable to the overall passage experience. The non-representation of 30% of the spring Chinook run is a considerable oversight of the study and should be carefully considered before inclusion in the COMPASS model. 
     Ploskey et al. (2008) report a rejection rate of 3% for gas bubble trauma, descaling, disease, and other abnormalities, and a 0% rejection rate for size for yearling Chinook. Other survival studies have much higher rejection rates, often higher than 5%. We believe there is the possibility that this rejection rate is a reflection of fish rejected due to condition after some selection process carried out by the Smolt Monitoring Program (SMP)(FPC Memo March 19, 2013). If rejection rates from the overall run-at-large are higher than those reported, it is impossible to evaluate to evaluate how representative the survival estimates are for the overall migration experience of yearling Chinook. The rejection of fish least likely to survive dam passage inflates survival estimates over the actual conditions.</t>
  </si>
  <si>
    <t xml:space="preserve">     This study was carried out to evaluate the behavioral guidance structure (BGS) at the second powerhouse of Bonneville Dam. Smolts were collected and tagged in the juvenile bypass system at John Day dam and released at a number of locations upstream of Bonneville. Control fish were collected in the juvenile bypass system at Bonneville Dam and released in the Bonneville tailrace. Because groups released above and below Bonneville Dam came from different projects, they may represent different stocks, run timing, and representation of fish condition. The paired release estimates provided in this study do not utilize a true control and therefore only the single release estimates should be considered. 
     Faber et al. (2010) report rejection rates due to condition of 0.8% for yearling Chinook and 0.7% for steelhead at John Day. At Bonneville, a rejection rate of 3.6% was noted, but no rejection rate for steelhead was provided. Other survival studies have much higher rejection rates, often higher than 5%. We believe there is the possibility that this rejection rate is a reflection of fish rejected due to condition after some selection process carried out by the Smolt Monitoring Program (SMP)(FPC Memo March 19, 2013). If rejection rates from the overall runat-large are higher than those reported, it is impossible to evaluate to evaluate how representative the survival estimates are for the overall migration experience of migrating smolts. The rejection of fish least likely to survive dam passage inflates survival estimates over the actual conditions. 
     The passage conditions during the test period do not reflect standard operations at Bonneville Dam. Spring spill at Bonneville Dam has a target of 100 Kcfs. Average spill during the test period, April 29 through May 27, was 134 Kcfs. Although spill remained close to 100 Kcfs during the first part of the study, during the second half of the test period spill averaged 169 Kcfs, with a high daily average of 231 Kcfs. The survival estimates generated in Faber et al. (2008) reflect conditions of high spill levels and cannot be used to extrapolate survival estimates at lower flow and spill volumes. 
     Information essential to a rigorous evaluation of the study have not been made available. The percentage of the run covered by the tagging period at Bonneville and John Day are not reported, although the graphical representation indicates that a large proportion of the yearling Chinook run was not included in tagging. The percentage of the run that passed outside of the tagging period at Bonneville Dam is not provided, although run timing, and therefore the applicability of the study to the run-at-large may differ between sites.</t>
  </si>
  <si>
    <t xml:space="preserve">     This study was carried out to evaluate the behavioral guidance structure (BGS) at the second powerhouse of Bonneville Dam. Smolts were collected and tagged in the juvenile bypass system at John Day dam and released upstream of Bonneville Dam. In this study, smolt survival through the Corner Collector, a single-release estimate, is used as the control to generate paired estimates for the rest of the passage routes. Because one objective of the study is to test efficiency and survival through the Corner Collector, the use of this as a “control” is not an appropriate methodology. Only the single-release estimates for each route of passage should be used. 
     Faber et al. (2011) reports an overall rejection rate of 0.82%, although this is not broken down by species. Other survival studies have much higher rejection rates, often higher than 5%. We believe there is the possibility that this rejection rate is a reflection of fish rejected due to condition after some selection process carried out by the Smolt Monitoring Program (SMP)(FPC Memo March 19, 2013). If rejection rates from the overall run-at-large are higher than those reported, it is impossible to evaluate to evaluate how representative the survival estimates are for the overall migration experience of migrating smolts. The rejection of fish least likely to survive dam passage inflates survival estimates over the actual conditions. 
     This study reports coverage of 79% of the yearling Chinook run and 93% of the steelhead run. If sampling does not include the entire run, particular runs representing genetic stock, and timing involving particular outmigration conditions, will not be included in the study and make results inapplicable to the overall passage experience. 
     Detections of fish tagged at John day Dam at Bonneville occurred from April 29th through June 8th. The passage conditions during this period do not reflect standard operations at Bonneville Dam. Spring spill at Bonneville Dam has a target of 100 Kcfs. Average spill during the test period was 119 Kcfs. Although spill remained close to 100 Kcfs during the first part of the study, after May 20th spill increased significantly. During the last 20 days of the test, spill averaged 142 Kcfs. The survival estimates generated in Faber et al. (2009) reflect conditions of high spill levels and cannot be used to extrapolate survival estimates at lower flow and spill volumes.</t>
  </si>
  <si>
    <t>MCN 2012- Skalski et al. 2012</t>
  </si>
  <si>
    <t>IHR 2006- Axel et al. 2007</t>
  </si>
  <si>
    <t xml:space="preserve">     The purpose of this study was to estimate juvenile survival with surface passage under two spill operations. Juveniles were collected in the juvenile bypass at Lower Monumental Dam, tagged, and then transported and released in the Lower Monumental forebay and downstream sites. Survivals were calculated with a paired release, in contrast to the virtual-paired release used in later performance testing. This study design is susceptible to inflation of survival estimates caused by mortality in the tailrace release groups. 
     Smolts are usually rejected from tagging due to a number of conditions, including size, descaling, disease, and deformity. However, the rejection rates are not reported in this study. The minimum size of tagged fish is reported to be 115 mm, much larger than the 95mm minimum used in performance testing. Larger tags with a larger minimum tag size can be assumed to have higher rejection rates than smaller, less invasive tags. Without knowing the actual rejection rates due to size and condition, it is impossible to determine how representative the study is of the run-at-large and if survival estimates are inflated due to the rejection of smaller or injured fish. 
     The tagging dates in Axel et al. (2007) covered 92% of the yearling Chinook run and 94% of the steelhead run. The majority of the run not included in the study passed after the conclusion of tagging. If sampling does not include the entire run, particular runs representing genetic stock, and timing involving particular outmigration conditions, will not be included in the study and make results inapplicable to the overall passage experience.</t>
  </si>
  <si>
    <t xml:space="preserve">     The purpose of this study was to estimate juvenile survival with surface passage under two spill operations. Juveniles were collected in the juvenile bypass at Lower Monumental Dam, tagged, and then transported and released in the Lower Monumental forebay and downstream sites. Survivals were calculated with a paired release, in contrast to the virtual-paired release used in later performance testing. This study design is susceptible to inflation of survival estimates caused by mortality in the tailrace release groups. 
     Spill levels during the study were too high to keep to the planned operations of alternating 2-day blocks for much of the test period of May 3rd through May 31st . Survivals generated during high spill events cannot be used to extrapolate survivals during normal operations. 
     Smolts are usually rejected from tagging due to a number of conditions, including size, descaling, disease, and deformity. However, the rejection rates are not reported in this study. The minimum size of tagged fish is reported to be 120 mm, much larger than the 95mm minimum used in performance testing. Larger tags with a larger minimum tag size can be assumed to have higher rejection rates than smaller, less invasive tags. Without knowing the actual rejection rates due to size and condition, it is impossible to determine how representative the study is of the run-at-large and if survival estimates are inflated due to the rejection of smaller or injured fish. 
     The tagging dates in Axel et al. (2007) covered 83% of the yearling Chinook run and 77% of the steelhead run. The majority of the run not included in the study passed prior to the start of tagging. If sampling does not include the entire run, particular runs representing genetic stock, and timing involving particular outmigration conditions, will not be included in the study and make results inapplicable to the overall passage experience.</t>
  </si>
  <si>
    <t>IHR 2006- Axel et al. 2008</t>
  </si>
  <si>
    <t>Study</t>
  </si>
  <si>
    <t>Type</t>
  </si>
  <si>
    <t>Single Release</t>
  </si>
  <si>
    <t>Paired Release</t>
  </si>
  <si>
    <t>0.941 (0.870-1.012)</t>
  </si>
  <si>
    <t>LMN 2012- Skalski et al. 2013</t>
  </si>
  <si>
    <t xml:space="preserve">     The purpose of this study was to estimate concrete survival and other performance testing metrics. Juveniles were collected in the juvenile bypass at Lower Monumental Dam, tagged, and then transported and released in the Little Goose forebay. The virtual-paired release design was used, with a single release above Little Goose Dam and two control releases downstream of the dam. The use of the third release group as a second control, may artificially inflate dam survival estimates. This upward bias in survival estimates may be caused by differential mortality between groups due to random sampling effects or environmental factors such as predation. 
     Spill levels during the performance test, from April 30th through May 28th, ranged from 24% to 90%, and averaged above the 110/115% gas cap spill level required by the Biological Opinion. Spill exceeded the gas cap on 16 out of 32 test days. Spill exceeded the 120% gas cap on five out of 32 test days. Survivals generated during high spill events cannot be used to extrapolate survivals during normal operations. 
    Smolts were rejected from tagging due to a number of conditions, including descaling, disease, and deformity. Of yearling Chinook, 4.8% were excluded, and 6.6% of steelhead were rejected, primarily due to descaling. These rejection rates mean that of the Chinook and steelhead runs, only 95.2% and 93.4% were represented by the study. By not including fish with lower survival probabilities, the study artificially inflates survival estimates when compared to survival of the run-at-large. 
    The tagging dates in Skalski et al. (2013) covered 96.1% of the yearling Chinook run and 89.7% of the steelhead run. The graphical representation indicates that most of the yearling Chinook run not represented by tagging passed prior to the start of tagging, while steelhead passage occurred both before and after tagging. If sampling does not include the entire run, particular runs representing genetic stock, and timing involving particular outmigration conditions, will not be included in the study and make results inapplicable to the overall passage experience.</t>
  </si>
  <si>
    <t>LGS 2009- Beeman et al. 2010</t>
  </si>
  <si>
    <t>LGS 2012- Skalski et al. 2013</t>
  </si>
  <si>
    <t xml:space="preserve">     The purpose of this study was to estimate dam passage and survival, especially with regards to the installation of surface passage at Little Goose Dam. Juveniles were collected at Little Goose Dam, tagged, and released at sites upstream and downstream of Little Goose Dam. Survivals were calculated with a paired release, in contrast to the virtual-paired release used in later performance testing. This study design is susceptible to inflation of survival estimates caused by mortality in the tailrace release groups. 
     The number of smolts rejected from tagging is not included in the report. However, a rejection rate of 13% for yearling Chinook due to size is included. This rejection rate for size is much higher than other reports, and with rejections due to disease or injury, the rejection rates can be assumed to be much higher. However, this is impossible to determine as the rejection criteria due to condition was not included in the report. This study cannot be considered representative of the run at large due to high rejection rates.</t>
  </si>
  <si>
    <t>LGR 2006- Beeman et al. 2008</t>
  </si>
  <si>
    <t xml:space="preserve">     The purpose of this study was to study the effects of the Behavioral Guidance Structure (BGS) on hatchery yearling Chinook and hatchery steelhead survival. The BGS was deployed and removed in a randomized block pattern. Although results are presented for both test conditions as well as an average of both conditions, results from when the BGS was not deployed should not be considered for inclusion in COMPASS, as those conditions do not reflect current operations at Lower Granite Dam. 
     The timing of survival studies is critical to represent the run-at-large. In Beeman et al. (2008), the spring study period is April 16th through June 13th. Collection and tagging, however, occurred only from April 16th through May 24th. The report states that 95% of the yearling Chinook and steelhead runs were represented by the study time period, but this includes 20 days when the run-at-large was not sampled at all. If sampling does not include the entire run, particular runs representing genetic stock, and timing involving particular outmigration conditions, will not be included in the study and make results inapplicable to the overall passage experience. 
     Although few fish were rejected from the study due to small size, the tag burden for fish was as high as 5%, exceeding the recommended limit in the Columbia River Basin (Winter 1983, 1996, 2000, and Zale 2005). High tag burdens can affect the swimming ability of smolts, which will influence their route of passage, probability of survival through the dam, and overall survival estimates. 
     The report states that fish were not included in the study if they showed signs of gas bubble trauma, descaling, or other abnormalities. However, the number of smolts rejected from the study for these reasons was not reported. When fish are rejected for injury, deformity, or other maladies, only the healthiest fish are included in the study, thereby artificially inflating estimates of survival. The results do not represent the run-at-large and have limited applicability to management applications. The fact that rejection rates are not reported in Beeman et al. (2008) is concerning, because it is impossible to assess how the results can be used when estimating overall dam passage survival.</t>
  </si>
  <si>
    <t>Mixed (see notes)</t>
  </si>
  <si>
    <t>MCN 2014- Weiland et al. 2014</t>
  </si>
  <si>
    <t xml:space="preserve">     The purpose of this study was to estimate concrete survival and other performance testing metrics. Juveniles were collected in the juvenile bypass at John Day Dam, tagged, and then transported and released upstream of McNary Dam. The virtual-paired release design was used, with a single virtual group detected in the forebay of McNary Dam and two control releases downstream of the dam. The use of the third release group as a second control, may artificially inflate dam survival estimates. This upward bias in survival estimates may be caused by differential mortality between groups due to random sampling effects or environmental factors such as predation. 
     The rejection rate due to condition was 2% for yearling Chinook and 3.2% for steelhead. However, the rejection rate of smolts due to small size ( (&lt;95mm) was not reported. In the draft report, histograms indicated a potentially significant number of size-related rejections for yearling Chinook (Joint Technical Staff Memo January 27, 2015). These graphical representations were removed from the final report and not replaced with a data table, despite the specific request of FPAC and SRWG members (Joint Technical Staff Memo September 17, 2015). Without data regarding the proportion of the run not included in tagging, these survival estimates cannot be assumed to represent migration conditions for the run-at-large. 
     Weiland et al. (2014) also does not report the percentage of the run represented by tagging dates between April 27th and May 30th in 2014. If a large percentage of the run is not included in the tagging effort, the applicability of the study cannot be evaluated and results should only be accepted with reservations. 
     As in 2012 at McNary Dam, spill levels far exceeded those outlined in the Fish Passage Plan. Although a spill level of 40% is the planned operation at McNary, actual spill levels in 2014 ranged from 42% to 62% with an average of 52%. The survival estimates generated by this study can only be used to describe survivals at spill levels far above an average water year and should not be used as a description for the planned operations at McNary Dam.</t>
  </si>
  <si>
    <t>0.635(0.012)</t>
  </si>
  <si>
    <t>0.648(0.016)</t>
  </si>
  <si>
    <t xml:space="preserve">No TSW's, FPP vs 2006 Test spill (FPP = higher discharge North powerhouse and bays 1-3 vs. 2006 Test of South loading bays 18-20 and less discharge through North PH). Spill of 40% was uncontrolled April - July, Forebay survival and all steelhead survival estimates are single release. </t>
  </si>
  <si>
    <r>
      <t xml:space="preserve">2006 Modified vs 2007 Test Spill, Project maintained control of 40% spill over spring season, TSW 1 located 22 and TSW 2 located 20, Forebay survival and all Steelhead data single release, test treatment data available.  </t>
    </r>
    <r>
      <rPr>
        <sz val="12"/>
        <color rgb="FFFF0000"/>
        <rFont val="Calibri"/>
        <family val="2"/>
        <scheme val="minor"/>
      </rPr>
      <t xml:space="preserve"> </t>
    </r>
    <r>
      <rPr>
        <b/>
        <sz val="12"/>
        <color rgb="FFFF0000"/>
        <rFont val="Calibri"/>
        <family val="2"/>
        <scheme val="minor"/>
      </rPr>
      <t>The overall spill passage is for deep spill only, does not include TSW passage.</t>
    </r>
  </si>
  <si>
    <r>
      <t xml:space="preserve">TSW 1 located 19 and TSW 2 located 20, Early vs Late season data available,  Forebay survival single release, 40% spill maintained till mid May, uncontrolled after mid May. Turbine survival estimate and FGE estimate differ substantially from annual report.   </t>
    </r>
    <r>
      <rPr>
        <b/>
        <sz val="12"/>
        <color rgb="FFFF0000"/>
        <rFont val="Calibri"/>
        <family val="2"/>
        <scheme val="minor"/>
      </rPr>
      <t>The overall spill passage is for deep spill only, does not include TSW passage.</t>
    </r>
  </si>
  <si>
    <r>
      <t xml:space="preserve">TSW 1 located 4 and TSW 2 located 19 Spring Day vs Night survival data available. Project lost control of 40% spill in late April and again in late May. Turbine survival estimate differs substantially from annual report.  </t>
    </r>
    <r>
      <rPr>
        <sz val="12"/>
        <color rgb="FFFF0000"/>
        <rFont val="Calibri"/>
        <family val="2"/>
        <scheme val="minor"/>
      </rPr>
      <t xml:space="preserve"> </t>
    </r>
    <r>
      <rPr>
        <b/>
        <sz val="12"/>
        <color rgb="FFFF0000"/>
        <rFont val="Calibri"/>
        <family val="2"/>
        <scheme val="minor"/>
      </rPr>
      <t>The overall spill passage is for deep spill only, does not include TSW passage.</t>
    </r>
  </si>
  <si>
    <t>0.138(0.011)</t>
  </si>
  <si>
    <t>0.114(0.012)</t>
  </si>
  <si>
    <t>0.173(0.020)</t>
  </si>
  <si>
    <t>0.677(0.016)</t>
  </si>
  <si>
    <t>0.589(0.017)</t>
  </si>
  <si>
    <t>0.976(0.010)</t>
  </si>
  <si>
    <t>0.742(0.024)</t>
  </si>
  <si>
    <t>0.590(0.020)</t>
  </si>
  <si>
    <t>0.986(0.011)</t>
  </si>
  <si>
    <t>The following are Fish Passage Center comments provided to the NOAA Data Team regarding hydroelectric project and route of passage juvenile salmon and steelhead survival estimates for COMPASS model input data.  The full text of these comments can be obtained at: http://www.fpc.org/documents/memos/13-17.pdf.  These comments do not necessarily reflect the viewpoint of NOAA Fisheries.</t>
  </si>
  <si>
    <t>The following are Fish Passage Center comments provided to the NOAA Data Team regarding hydroelectric project and route of passage juvenile salmon and steelhead survival estimates for COMPASS model input data.  The full text of these comments can be obtained at: http://www.fpc.org/documents/memos/13-17.pdf. These comments do not necessarily reflect the viewpoint of NOAA Fisheries.</t>
  </si>
  <si>
    <t>2007 Data.  The spillway survival estmate comes from Ploskey et al 2008 (Citation #3)  table 4.2, page 4.7 (adjusted for dead fish detection).  Only the spillway was studied in 2007 with test fish released just above the spillway so no other project passage metrics are available.  Error was reported as upper and lower confidence limits in the report.</t>
  </si>
  <si>
    <t xml:space="preserve">2009 Data.  Survival data single-release estimates from BON (CR234) to the 1st array at Lady Island, 42 km downstream at CR 192.  The data reported here are weighted mean passage route estimates and 95% confidence intervals (calculated from 1/2 95% CI) listed in tables in Appendix C,  Faber et al. 2011 (Citation #5).  </t>
  </si>
  <si>
    <t>All data (all years) are acoustic JSATS tag data.  Standard errors are in parenteses unless otherwise noted (see notes for 2006, 2007 and 2009).</t>
  </si>
  <si>
    <t>40% spill is target operation. Additional avian wires added between 2010 and 2011 migrations. Extended spillway wall added prior to performace standard tests in 2010-11.  All errors stated as standard error.</t>
  </si>
  <si>
    <t>Test intended to evaluate acoustic tag study design and was not specifically designed to measure concrete survival at TDA. Single release. Non standardized release and recapture location. Standard Error not  provided. Less than 40% spill early in season.</t>
  </si>
  <si>
    <t>For detailed comments on some of these studies, click on the adjacent spreedsheet page.</t>
  </si>
  <si>
    <t>Error is expressed as 95% confidence intervals (2008 and 2009) or standard error (2010 through 2012) depending on how these were stated in the reports.</t>
  </si>
  <si>
    <t>0.283(0.249, 0.335)</t>
  </si>
  <si>
    <t>0.569(0.528, 0.610)</t>
  </si>
  <si>
    <t>0.312(0.279, 0.346)</t>
  </si>
  <si>
    <t>0.344(0.298, 0.390)</t>
  </si>
  <si>
    <t>0.447(0.351, 0.513)</t>
  </si>
  <si>
    <t>0.471(0.429, 0.513)</t>
  </si>
  <si>
    <t>0.269(0.238, 0.300)</t>
  </si>
  <si>
    <t>0.296(0.252, 0.340)</t>
  </si>
  <si>
    <t>0.970 (0.954, 0.986)</t>
  </si>
  <si>
    <t>0.838(0.804, 0.888)</t>
  </si>
  <si>
    <t>0.973 (0.962, 0.985)</t>
  </si>
  <si>
    <t>0.971 (0.947, 0.996)</t>
  </si>
  <si>
    <t>0.710(0.671, 0.792)</t>
  </si>
  <si>
    <t>0.932(0.914, 0.950)</t>
  </si>
  <si>
    <t>0.808(0.770, 0.846)</t>
  </si>
  <si>
    <t>Comments: Why study was not representative</t>
  </si>
  <si>
    <t>Reject due to pooled operation &amp; SR only</t>
  </si>
  <si>
    <t>Reject due SR only</t>
  </si>
  <si>
    <t>JBS not in current location</t>
  </si>
  <si>
    <t>JBS not in current location &amp; mixed operation</t>
  </si>
  <si>
    <t xml:space="preserve">JBS not in current location </t>
  </si>
  <si>
    <t>JBS not in current location &amp; not the current spill operation</t>
  </si>
  <si>
    <t>No TSW &amp; not current spill operation</t>
  </si>
  <si>
    <t>Day only</t>
  </si>
  <si>
    <t>Night only</t>
  </si>
  <si>
    <t>BGS operational</t>
  </si>
  <si>
    <t>Overall (Stored &amp; Deployed BGS)</t>
  </si>
  <si>
    <t>Mix of BGS in and out of operation</t>
  </si>
  <si>
    <t>For information on the most representative years for Lower Snake River projects, click on the LSR Representative Data page.</t>
  </si>
  <si>
    <t>The following information was received by NOAA Fisheries via email from the Walla Walla District Corps of Engineers on January 5, 2017:</t>
  </si>
  <si>
    <t>"The USACE believe the following years and operation which are bold and highlighted by project are the most representative of current conditions.  Comments are provided for years to explain why they are not representative of current configuration and operation."</t>
  </si>
  <si>
    <t xml:space="preserve"> All efficiency and survival data for 2006-2009 were gathered from the summary report (citation #5), only operational informaton was gathered from annual reports. 40% was the intended operation for the spring in all years although uncontrolled spill did occur in 3 of 4 years (see below). All forebay survival estimates are single release, Additional day vs. night survival data are available for all years.  All error bounds stated as standard error.</t>
  </si>
  <si>
    <t>0.646(0.614, 0.677)</t>
  </si>
  <si>
    <t>0.730(0.692, 0.769)</t>
  </si>
  <si>
    <t>0.802(0.766, 0.837)</t>
  </si>
  <si>
    <t>0.469(0.435, 0.502)</t>
  </si>
  <si>
    <t>0.568(0.525, 0.611)</t>
  </si>
  <si>
    <t>0.605(0.562, 0.648)</t>
  </si>
  <si>
    <t>0.292(0.262, 0.322)</t>
  </si>
  <si>
    <t>0.240(0.203, 0.277)</t>
  </si>
  <si>
    <t>0.165(0.133, 0.198)</t>
  </si>
  <si>
    <t>0.168(0.145, 0.191)</t>
  </si>
  <si>
    <t>0.299(0.261, 0.336)</t>
  </si>
  <si>
    <t>0.280(0.240, 0.319)</t>
  </si>
  <si>
    <t>0.712(0.683, 0.740)</t>
  </si>
  <si>
    <t>0.493(0.452, 0.534)</t>
  </si>
  <si>
    <t>0.530(0.485, 0.574)</t>
  </si>
  <si>
    <t>0.818(0.794, 0.842)</t>
  </si>
  <si>
    <t>0.688(0.649, 0.726)</t>
  </si>
  <si>
    <t>0.713(0.672 ,0.753)</t>
  </si>
  <si>
    <t xml:space="preserve">No RSW in 2006 and 2007 so these years are not representative of current operations, although spillbay 8 was tested individualy for passage and survival. All studies were paired release and subject to upward bias. The RSW was located in spillbay 8 and operated during both 2008 and 2009 study years. 2008 study originally intended to be a block study, but flows forced treatments to be grouped into daily replicates. Spillway passage and survival inclusive of RSW in 2008, 2009, and 2012. Deep spill passage and survival not added to table for consistency in 2012 but was reported as 0.1663 and 0.9460 respectively. FGE in 2012 not reported but calculated from the ratio of JBS/Powerhouse passage. Model used in 2012 was VPR for Yearling Chinook and Single release for Steelhead; all other study years use Paired release. </t>
  </si>
  <si>
    <t xml:space="preserve">Parentheses in 2006 through 2009 indicate 95% CI, parentheses in 2012 denote standard error. </t>
  </si>
  <si>
    <t xml:space="preserve">Parentheses denote 95% CI. </t>
  </si>
  <si>
    <t>0.331 (0.281, 0.383)</t>
  </si>
  <si>
    <t>0.253(0.206, 0.304)</t>
  </si>
  <si>
    <t>0.970 (0.923, 0.999)</t>
  </si>
  <si>
    <t>0.985(0.931, 1.014)</t>
  </si>
  <si>
    <t>0.281 (0.235, 0.331)</t>
  </si>
  <si>
    <t>0.312(0.261, 0.365)</t>
  </si>
  <si>
    <t>0.985 (0.941, 1.009)</t>
  </si>
  <si>
    <t>0.979(0.929, 1.009)</t>
  </si>
  <si>
    <t>0.308 (0.260, 0.359)</t>
  </si>
  <si>
    <t>0.277(0.229, 0.329)</t>
  </si>
  <si>
    <t>0.987 (0.947, 1.009)</t>
  </si>
  <si>
    <t>0.951(0.887, 0.993)</t>
  </si>
  <si>
    <t>0.081 (0.053, 0.115)</t>
  </si>
  <si>
    <t>0.158(0.119, 0.203)</t>
  </si>
  <si>
    <t>0.815 (0.619, 0.943)</t>
  </si>
  <si>
    <t>0.935(0.826, 0.994)</t>
  </si>
  <si>
    <t>0.967(0.939, 0.989)</t>
  </si>
  <si>
    <t>0.966(0.936, 0.992)</t>
  </si>
  <si>
    <t>*0.984 (0.963, 1.002)</t>
  </si>
  <si>
    <t>*0.979(0.953, 1.003)</t>
  </si>
  <si>
    <t>0.637(0.552, 0.717)</t>
  </si>
  <si>
    <t>0.999(0.987, 1.005)</t>
  </si>
  <si>
    <t>0.990(0.976, 0.998)</t>
  </si>
  <si>
    <t>0.849(0.779, 0.915)</t>
  </si>
  <si>
    <t>0.958(0.934, 0.977)</t>
  </si>
  <si>
    <t>0.981(0.960, 0.999)</t>
  </si>
  <si>
    <t>0.976 (0.961, 0.988)</t>
  </si>
  <si>
    <t>0.875(0.685, 0.973)</t>
  </si>
  <si>
    <t>0.879 (0.670, 0.981)</t>
  </si>
  <si>
    <t>0.058 (0.037, 0.086)</t>
  </si>
  <si>
    <t>0.063(0.034, 0.096)</t>
  </si>
  <si>
    <t>0.955 (0.915, 0.981)</t>
  </si>
  <si>
    <t>0.986(0.953, 1.007)</t>
  </si>
  <si>
    <t>0.357(0.312, 0.405)</t>
  </si>
  <si>
    <t>0.989(0.952, 1.010)</t>
  </si>
  <si>
    <t>0.952 (0.897, 0.985)</t>
  </si>
  <si>
    <t>0.245 (0.204, 0.288)</t>
  </si>
  <si>
    <t>0.285(0.241, 0.333)</t>
  </si>
  <si>
    <t>Parentheses indicate the 95% CI for all years except standard errors are reported for survival estimates in 2009.</t>
  </si>
  <si>
    <t xml:space="preserve">     The purpose of this study was to estimate concrete survival and other performance testing metrics. Juveniles were collected in the juvenile bypass at John Day Dam, tagged, and then transported and released at a number of upstream sites. The virtual-paired release design was used, with a single virtual release in the forebay of Bonneville Dam and two control releases downstream of the dam. The use of the third release group as a second control, may artificially inflate dam survival estimates. This upward bias in survival estimates may be caused by differential mortality between groups due to random sampling effects or environmental factors such as predation. 
     The tagging rejection rate due to condition was 11.9% for yearling Chinook and 16.4% for steelhead. These are high rejection rates in comparison to other studies, and prompted the revision of tagging criteria to be more representative of the run-at-large. With such a large portion of the run not included in survival estimates due to exclusion from tagging, the results from this performance test should not be considered representative of the run-at-large. 
     The spring study dates ran from April 27th through May 31st. The final 1.4% of the yearling Chinook run and 8.6% of the steelhead runs were not included in tagging. However, the percentage of the run that had passed by the start of tagging is not included. If tagging misses large portions of the run, it will not be representative of the migration conditions and genetic diversity of the run-at-large. 
     The flow and spill operations at Bonneville Dam in 2011 are not representative of a standard water year. The average spill during the entire tagging study was 160 Kcfs. Spill from April 27th to May 12th was held to the objective 100 Kcfs, as outlined in the Fish Passage Plan. However, from May 13th to the end of the study on May 31st, the average daily spill was 242 Kcfs, more than double the planned operations. If future operations at Bonneville are to include 100 Kcfs of spring spill, survivals generated by Ploskey et al. (2013) should not be considered representative.</t>
  </si>
  <si>
    <t>The purpose of this study was to estimate concrete survival and other performance testing metrics. Juveniles were collected in the juvenile bypass at John Day Dam, tagged, and then transported and released upstream of McNary Dam. The virtual-paired release design was used, with a single virtual group detected in the forebay of McNary Dam and two control releases downstream of the dam. The use of the third release group as a second control, may artificially inflate dam survival estimates. This upward bias in survival estimates may be caused by differential mortality between groups due to random sampling effects or environmental factors such as predation. As stated above, differential mortality in the control groups may artificially inflate the survival estimate. At McNary Dam in 2012, the single release estimate of yearling Chinook survival was 91.7%, and increased to a final estimate of 96.2% due to low survival in the first downstream release group. The single release estimate of steelhead survival was 91.4%, and increased to a final estimate of 99.1%, also due to low survival in the first downstream release group. High mortality in the control groups indicate that the single release estimates may more accurately reflect smolt survival at the dam and the virtual-paired release estimates should not be used. The tagging rejection rate due to condition was 3.7% for yearling Chinook and 7.0% for steelhead. The tagging period was from April 27th to May 30th, which covered 91% of the yearling Chinook run and 75% of the steelhead run. The proportion of smolts not included in tagging will affect the applicability of study results. Because 25% of the steelhead run was not included in tagging, and an additional 7% of steelhead rejected from tagging due to condition, survival estimates may be significantly biased compared to the actual survival of the run-at-large. Spill levels at McNary Dam are set at 40% in the Fish Passage Plan. In 2012, actual spill levels during the study period ranged from 40% to 73%, with an average of 54%. The survival estimates generated by this study can only be used to describe survivals at spill levels far above an average water year.</t>
  </si>
  <si>
    <t xml:space="preserve">    The purpose of this study was to estimate concrete survival and other performance testing metrics. Juveniles were collected in the juvenile bypass at Lower Monumental Dam, tagged, and then transported and released in the Little Goose forebay. The virtual-paired release design was used, with a single release above Little Goose Dam and two control releases downstream of the dam. The use of the third release group as a second control, may artificially inflate dam survival estimates. This upward bias in survival estimates may be caused by differential mortality between groups due to random sampling effects or environmental factors such as predation. 
     Spill levels during the performance test, from April 24th through May 25th, ranged from 26% to 46%, and averaged above the 30% spill level required by the Biological Opinion. During ten days of the test, spill levels reached the 115/120% gas cap. On five test days, spill levels reached the 120% gas cap, and the 125% gas cap on two test days. These are not conditions that can be expected to be replicated on a routine basis in the hydrosystem. The survival estimates generated in Skalski et al. (2013) reflect conditions of high spill levels and cannot be used to extrapolate survival estimates at lower flow and spill volumes. 
     Smolts were rejected from tagging due to a number of conditions, including descaling, disease, and deformity. Of yearling Chinook, 4.8% were excluded, and 6.6% of steelhead were rejected, primarily due to descaling. These rejection rates mean that of the Chinook and steelhead runs, only 95.2% and 93.4% were represented by the study. By not including fish with lower survival probabilities, the study artificially inflates survival estimates when compared to survival of the run-at-large. 
     The tagging dates in Skalski et al. (2013) covered 87.3% of the yearling Chinook run and 70.7% of the steelhead run. The graphical representation indicates that most of the yearling Chinook run not represented by tagging passed prior to the start of tagging, while steelhead passage occurred both before and after tagging. If sampling does not include the entire run, particular runs representing genetic stock, and timing involving particular outmigration conditions, will not be included in the study and make results inapplicable to the overall passage experience.</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</si>
</sst>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0"/>
    <numFmt numFmtId="165" formatCode="0.000"/>
    <numFmt numFmtId="166" formatCode="0.0000"/>
    <numFmt numFmtId="167" formatCode="0.0%"/>
  </numFmts>
  <fonts count="50" x14ac:knownFonts="1">
    <font>
      <sz val="10"/>
      <name val="Comic Sans MS"/>
    </font>
    <font>
      <sz val="11"/>
      <color theme="1"/>
      <name val="Calibri"/>
      <family val="2"/>
      <scheme val="minor"/>
    </font>
    <font>
      <sz val="8"/>
      <name val="Comic Sans MS"/>
      <family val="4"/>
    </font>
    <font>
      <sz val="10"/>
      <name val="Calibri"/>
      <family val="2"/>
    </font>
    <font>
      <sz val="11"/>
      <name val="Calibri"/>
      <family val="2"/>
    </font>
    <font>
      <b/>
      <sz val="11"/>
      <name val="Calibri"/>
      <family val="2"/>
    </font>
    <font>
      <b/>
      <sz val="14"/>
      <name val="Calibri"/>
      <family val="2"/>
    </font>
    <font>
      <sz val="11"/>
      <color indexed="8"/>
      <name val="Calibri"/>
      <family val="2"/>
    </font>
    <font>
      <b/>
      <sz val="10"/>
      <name val="Calibri"/>
      <family val="2"/>
    </font>
    <font>
      <sz val="10"/>
      <name val="Calibri"/>
      <family val="2"/>
      <scheme val="minor"/>
    </font>
    <font>
      <sz val="10"/>
      <name val="Comic Sans MS"/>
      <family val="4"/>
    </font>
    <font>
      <b/>
      <sz val="11"/>
      <name val="Calibri"/>
      <family val="2"/>
      <scheme val="minor"/>
    </font>
    <font>
      <sz val="11"/>
      <name val="Calibri"/>
      <family val="2"/>
      <scheme val="minor"/>
    </font>
    <font>
      <sz val="12"/>
      <name val="Cambria"/>
      <family val="1"/>
      <scheme val="major"/>
    </font>
    <font>
      <b/>
      <sz val="14"/>
      <name val="Calibri"/>
      <family val="2"/>
      <scheme val="minor"/>
    </font>
    <font>
      <b/>
      <sz val="12"/>
      <name val="Calibri"/>
      <family val="2"/>
    </font>
    <font>
      <sz val="10"/>
      <name val="Arial"/>
      <family val="2"/>
    </font>
    <font>
      <sz val="10"/>
      <name val="Arial"/>
      <family val="2"/>
    </font>
    <font>
      <b/>
      <sz val="12"/>
      <name val="Calibri"/>
      <family val="2"/>
      <scheme val="minor"/>
    </font>
    <font>
      <sz val="10"/>
      <color theme="1"/>
      <name val="Arial"/>
      <family val="2"/>
    </font>
    <font>
      <sz val="10"/>
      <color rgb="FFFF0000"/>
      <name val="MS Reference Sans Serif"/>
      <family val="2"/>
    </font>
    <font>
      <sz val="10"/>
      <name val="MS Reference Sans Serif"/>
      <family val="2"/>
    </font>
    <font>
      <sz val="11"/>
      <name val="Microsoft Sans Serif"/>
      <family val="2"/>
    </font>
    <font>
      <b/>
      <sz val="12"/>
      <name val="Microsoft Sans Serif"/>
      <family val="2"/>
    </font>
    <font>
      <sz val="10"/>
      <name val="Microsoft Sans Serif"/>
      <family val="2"/>
    </font>
    <font>
      <sz val="10"/>
      <color theme="1"/>
      <name val="Microsoft Sans Serif"/>
      <family val="2"/>
    </font>
    <font>
      <sz val="10"/>
      <color rgb="FFFF0000"/>
      <name val="Microsoft Sans Serif"/>
      <family val="2"/>
    </font>
    <font>
      <sz val="10"/>
      <color theme="1"/>
      <name val="Calibri"/>
      <family val="2"/>
      <scheme val="minor"/>
    </font>
    <font>
      <b/>
      <sz val="12"/>
      <color theme="1"/>
      <name val="Calibri"/>
      <family val="2"/>
      <scheme val="minor"/>
    </font>
    <font>
      <sz val="11"/>
      <color theme="1"/>
      <name val="Calibri"/>
      <family val="2"/>
    </font>
    <font>
      <sz val="11"/>
      <name val="Times New Roman"/>
      <family val="1"/>
    </font>
    <font>
      <sz val="10"/>
      <name val="Arial"/>
      <family val="2"/>
    </font>
    <font>
      <b/>
      <sz val="12"/>
      <name val="Cambria"/>
      <family val="1"/>
      <scheme val="major"/>
    </font>
    <font>
      <b/>
      <i/>
      <sz val="12"/>
      <name val="Cambria"/>
      <family val="1"/>
      <scheme val="major"/>
    </font>
    <font>
      <b/>
      <i/>
      <sz val="10"/>
      <name val="Comic Sans MS"/>
      <family val="4"/>
    </font>
    <font>
      <sz val="12"/>
      <name val="Calibri"/>
      <family val="2"/>
    </font>
    <font>
      <b/>
      <sz val="14"/>
      <name val="Microsoft Sans Serif"/>
      <family val="2"/>
    </font>
    <font>
      <b/>
      <sz val="14"/>
      <color theme="1"/>
      <name val="Calibri"/>
      <family val="2"/>
      <scheme val="minor"/>
    </font>
    <font>
      <sz val="12"/>
      <name val="Calibri"/>
      <family val="2"/>
      <scheme val="minor"/>
    </font>
    <font>
      <sz val="12"/>
      <color theme="1"/>
      <name val="Calibri"/>
      <family val="2"/>
      <scheme val="minor"/>
    </font>
    <font>
      <sz val="12"/>
      <color rgb="FFFF0000"/>
      <name val="Calibri"/>
      <family val="2"/>
      <scheme val="minor"/>
    </font>
    <font>
      <sz val="12"/>
      <name val="Comic Sans MS"/>
      <family val="4"/>
    </font>
    <font>
      <sz val="12"/>
      <color theme="1"/>
      <name val="Arial"/>
      <family val="2"/>
    </font>
    <font>
      <sz val="12"/>
      <color theme="1"/>
      <name val="Calibri"/>
      <family val="2"/>
    </font>
    <font>
      <b/>
      <i/>
      <sz val="14"/>
      <name val="Comic Sans MS"/>
      <family val="4"/>
    </font>
    <font>
      <sz val="14"/>
      <name val="Comic Sans MS"/>
      <family val="4"/>
    </font>
    <font>
      <b/>
      <i/>
      <sz val="14"/>
      <name val="Comic Sans MS"/>
      <family val="4"/>
    </font>
    <font>
      <b/>
      <sz val="12"/>
      <color rgb="FFFF0000"/>
      <name val="Calibri"/>
      <family val="2"/>
      <scheme val="minor"/>
    </font>
    <font>
      <sz val="12"/>
      <color rgb="FF000000"/>
      <name val="Calibri"/>
      <family val="2"/>
    </font>
    <font>
      <b/>
      <sz val="12"/>
      <color rgb="FF000000"/>
      <name val="Calibri"/>
      <family val="2"/>
    </font>
  </fonts>
  <fills count="7">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FFFF00"/>
        <bgColor indexed="64"/>
      </patternFill>
    </fill>
    <fill>
      <patternFill patternType="solid">
        <fgColor rgb="FFBFBFBF"/>
        <bgColor indexed="64"/>
      </patternFill>
    </fill>
    <fill>
      <patternFill patternType="solid">
        <fgColor rgb="FFFFFFFF"/>
        <bgColor indexed="64"/>
      </patternFill>
    </fill>
  </fills>
  <borders count="44">
    <border>
      <left/>
      <right/>
      <top/>
      <bottom/>
      <diagonal/>
    </border>
    <border>
      <left/>
      <right/>
      <top style="thin">
        <color auto="1"/>
      </top>
      <bottom/>
      <diagonal/>
    </border>
    <border>
      <left/>
      <right/>
      <top/>
      <bottom style="double">
        <color auto="1"/>
      </bottom>
      <diagonal/>
    </border>
    <border>
      <left/>
      <right/>
      <top style="thin">
        <color auto="1"/>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double">
        <color auto="1"/>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style="thin">
        <color theme="0" tint="-0.24994659260841701"/>
      </right>
      <top style="medium">
        <color auto="1"/>
      </top>
      <bottom style="thin">
        <color theme="0" tint="-0.24994659260841701"/>
      </bottom>
      <diagonal/>
    </border>
    <border>
      <left style="thin">
        <color theme="0" tint="-0.24994659260841701"/>
      </left>
      <right style="thin">
        <color theme="0" tint="-0.24994659260841701"/>
      </right>
      <top style="medium">
        <color auto="1"/>
      </top>
      <bottom style="thin">
        <color theme="0" tint="-0.24994659260841701"/>
      </bottom>
      <diagonal/>
    </border>
    <border>
      <left style="thin">
        <color theme="0" tint="-0.24994659260841701"/>
      </left>
      <right style="thin">
        <color theme="0" tint="-0.24994659260841701"/>
      </right>
      <top style="medium">
        <color auto="1"/>
      </top>
      <bottom/>
      <diagonal/>
    </border>
    <border>
      <left style="thin">
        <color theme="0" tint="-0.24994659260841701"/>
      </left>
      <right/>
      <top style="medium">
        <color auto="1"/>
      </top>
      <bottom/>
      <diagonal/>
    </border>
    <border>
      <left style="thin">
        <color theme="0" tint="-0.24994659260841701"/>
      </left>
      <right style="medium">
        <color auto="1"/>
      </right>
      <top style="medium">
        <color auto="1"/>
      </top>
      <bottom style="thin">
        <color theme="0" tint="-0.24994659260841701"/>
      </bottom>
      <diagonal/>
    </border>
    <border>
      <left style="medium">
        <color auto="1"/>
      </left>
      <right style="thin">
        <color theme="0" tint="-0.24994659260841701"/>
      </right>
      <top style="thin">
        <color theme="0" tint="-0.24994659260841701"/>
      </top>
      <bottom style="double">
        <color auto="1"/>
      </bottom>
      <diagonal/>
    </border>
    <border>
      <left style="thin">
        <color theme="0" tint="-0.24994659260841701"/>
      </left>
      <right style="thin">
        <color theme="0" tint="-0.24994659260841701"/>
      </right>
      <top style="thin">
        <color theme="0" tint="-0.24994659260841701"/>
      </top>
      <bottom style="double">
        <color auto="1"/>
      </bottom>
      <diagonal/>
    </border>
    <border>
      <left style="thin">
        <color theme="0" tint="-0.24994659260841701"/>
      </left>
      <right style="thin">
        <color theme="0" tint="-0.24994659260841701"/>
      </right>
      <top style="medium">
        <color auto="1"/>
      </top>
      <bottom style="double">
        <color auto="1"/>
      </bottom>
      <diagonal/>
    </border>
    <border>
      <left style="thin">
        <color theme="0" tint="-0.24994659260841701"/>
      </left>
      <right style="medium">
        <color auto="1"/>
      </right>
      <top style="thin">
        <color theme="0" tint="-0.24994659260841701"/>
      </top>
      <bottom style="double">
        <color auto="1"/>
      </bottom>
      <diagonal/>
    </border>
    <border>
      <left style="medium">
        <color auto="1"/>
      </left>
      <right style="thin">
        <color theme="0" tint="-0.14996795556505021"/>
      </right>
      <top style="double">
        <color auto="1"/>
      </top>
      <bottom style="thin">
        <color theme="0" tint="-0.14996795556505021"/>
      </bottom>
      <diagonal/>
    </border>
    <border>
      <left style="thin">
        <color theme="0" tint="-0.14996795556505021"/>
      </left>
      <right style="thin">
        <color theme="0" tint="-0.14996795556505021"/>
      </right>
      <top style="double">
        <color auto="1"/>
      </top>
      <bottom style="thin">
        <color theme="0" tint="-0.14996795556505021"/>
      </bottom>
      <diagonal/>
    </border>
    <border>
      <left style="thin">
        <color theme="0" tint="-0.14996795556505021"/>
      </left>
      <right style="medium">
        <color auto="1"/>
      </right>
      <top style="double">
        <color auto="1"/>
      </top>
      <bottom style="thin">
        <color theme="0" tint="-0.14996795556505021"/>
      </bottom>
      <diagonal/>
    </border>
    <border>
      <left style="medium">
        <color auto="1"/>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style="medium">
        <color auto="1"/>
      </right>
      <top style="thin">
        <color theme="0" tint="-0.14996795556505021"/>
      </top>
      <bottom style="thin">
        <color theme="0" tint="-0.14996795556505021"/>
      </bottom>
      <diagonal/>
    </border>
    <border>
      <left style="medium">
        <color auto="1"/>
      </left>
      <right style="thin">
        <color theme="0" tint="-0.14996795556505021"/>
      </right>
      <top style="thin">
        <color theme="0" tint="-0.14996795556505021"/>
      </top>
      <bottom style="medium">
        <color auto="1"/>
      </bottom>
      <diagonal/>
    </border>
    <border>
      <left style="thin">
        <color theme="0" tint="-0.14996795556505021"/>
      </left>
      <right style="thin">
        <color theme="0" tint="-0.14996795556505021"/>
      </right>
      <top style="thin">
        <color theme="0" tint="-0.14996795556505021"/>
      </top>
      <bottom style="medium">
        <color auto="1"/>
      </bottom>
      <diagonal/>
    </border>
    <border>
      <left style="thin">
        <color theme="0" tint="-0.14996795556505021"/>
      </left>
      <right style="medium">
        <color auto="1"/>
      </right>
      <top style="thin">
        <color theme="0" tint="-0.14996795556505021"/>
      </top>
      <bottom style="medium">
        <color auto="1"/>
      </bottom>
      <diagonal/>
    </border>
    <border>
      <left style="medium">
        <color auto="1"/>
      </left>
      <right style="thin">
        <color theme="0" tint="-0.14996795556505021"/>
      </right>
      <top style="thin">
        <color theme="0" tint="-0.14996795556505021"/>
      </top>
      <bottom/>
      <diagonal/>
    </border>
    <border>
      <left style="thin">
        <color theme="0" tint="-0.14996795556505021"/>
      </left>
      <right style="thin">
        <color theme="0" tint="-0.14996795556505021"/>
      </right>
      <top style="thin">
        <color theme="0" tint="-0.14996795556505021"/>
      </top>
      <bottom/>
      <diagonal/>
    </border>
    <border>
      <left style="thin">
        <color theme="0" tint="-0.24994659260841701"/>
      </left>
      <right/>
      <top/>
      <bottom style="double">
        <color auto="1"/>
      </bottom>
      <diagonal/>
    </border>
    <border>
      <left style="thin">
        <color theme="0" tint="-0.14996795556505021"/>
      </left>
      <right/>
      <top style="double">
        <color auto="1"/>
      </top>
      <bottom style="thin">
        <color theme="0" tint="-0.14996795556505021"/>
      </bottom>
      <diagonal/>
    </border>
    <border>
      <left style="thin">
        <color theme="0" tint="-0.14996795556505021"/>
      </left>
      <right/>
      <top style="thin">
        <color theme="0" tint="-0.14996795556505021"/>
      </top>
      <bottom style="thin">
        <color theme="0" tint="-0.14996795556505021"/>
      </bottom>
      <diagonal/>
    </border>
    <border>
      <left style="thin">
        <color theme="0" tint="-0.14996795556505021"/>
      </left>
      <right/>
      <top style="thin">
        <color theme="0" tint="-0.14996795556505021"/>
      </top>
      <bottom/>
      <diagonal/>
    </border>
    <border>
      <left style="thin">
        <color theme="0" tint="-0.14996795556505021"/>
      </left>
      <right/>
      <top style="thin">
        <color theme="0" tint="-0.14996795556505021"/>
      </top>
      <bottom style="medium">
        <color auto="1"/>
      </bottom>
      <diagonal/>
    </border>
    <border>
      <left/>
      <right/>
      <top/>
      <bottom style="medium">
        <color auto="1"/>
      </bottom>
      <diagonal/>
    </border>
    <border>
      <left style="thin">
        <color theme="0" tint="-0.24994659260841701"/>
      </left>
      <right style="thin">
        <color theme="0" tint="-0.24994659260841701"/>
      </right>
      <top style="medium">
        <color auto="1"/>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s>
  <cellStyleXfs count="8">
    <xf numFmtId="0" fontId="0" fillId="0" borderId="0"/>
    <xf numFmtId="0" fontId="10" fillId="0" borderId="0"/>
    <xf numFmtId="0" fontId="10" fillId="0" borderId="0"/>
    <xf numFmtId="0" fontId="16" fillId="0" borderId="0"/>
    <xf numFmtId="0" fontId="17" fillId="0" borderId="0"/>
    <xf numFmtId="0" fontId="16" fillId="0" borderId="0"/>
    <xf numFmtId="0" fontId="31" fillId="0" borderId="0"/>
    <xf numFmtId="0" fontId="1" fillId="0" borderId="0"/>
  </cellStyleXfs>
  <cellXfs count="610">
    <xf numFmtId="0" fontId="0" fillId="0" borderId="0" xfId="0"/>
    <xf numFmtId="0" fontId="3" fillId="0" borderId="0" xfId="0" applyFont="1"/>
    <xf numFmtId="0" fontId="3" fillId="0" borderId="0" xfId="0" applyFont="1" applyAlignment="1">
      <alignment horizontal="center"/>
    </xf>
    <xf numFmtId="0" fontId="3" fillId="0" borderId="0" xfId="0" applyFont="1" applyBorder="1" applyAlignment="1">
      <alignment horizontal="center"/>
    </xf>
    <xf numFmtId="0" fontId="3" fillId="0" borderId="0" xfId="0" applyFont="1" applyBorder="1"/>
    <xf numFmtId="0" fontId="4" fillId="0" borderId="0" xfId="0" applyFont="1" applyBorder="1"/>
    <xf numFmtId="164" fontId="3" fillId="0" borderId="0" xfId="0" applyNumberFormat="1" applyFont="1" applyBorder="1" applyAlignment="1">
      <alignment horizontal="center"/>
    </xf>
    <xf numFmtId="0" fontId="3" fillId="0" borderId="0" xfId="0" applyFont="1" applyAlignment="1">
      <alignment horizontal="left" vertical="top"/>
    </xf>
    <xf numFmtId="0" fontId="4" fillId="0" borderId="0" xfId="0" applyFont="1" applyAlignment="1">
      <alignment horizontal="left" vertical="top" wrapText="1"/>
    </xf>
    <xf numFmtId="0" fontId="7" fillId="0" borderId="0" xfId="0" applyFont="1" applyAlignment="1">
      <alignment horizontal="left" vertical="top" wrapText="1"/>
    </xf>
    <xf numFmtId="0" fontId="4" fillId="0" borderId="0" xfId="0" applyFont="1" applyAlignment="1">
      <alignment horizontal="left" vertical="top"/>
    </xf>
    <xf numFmtId="0" fontId="3" fillId="0" borderId="0" xfId="0" applyFont="1" applyBorder="1" applyAlignment="1">
      <alignment vertical="center"/>
    </xf>
    <xf numFmtId="0" fontId="3" fillId="0" borderId="0" xfId="0" applyFont="1" applyBorder="1" applyAlignment="1">
      <alignment vertical="center" wrapText="1"/>
    </xf>
    <xf numFmtId="165" fontId="3" fillId="0" borderId="0" xfId="0" applyNumberFormat="1" applyFont="1"/>
    <xf numFmtId="0" fontId="4" fillId="0" borderId="0" xfId="0" applyFont="1" applyBorder="1" applyAlignment="1">
      <alignment horizontal="left" vertical="top"/>
    </xf>
    <xf numFmtId="164" fontId="3" fillId="0" borderId="0" xfId="0" applyNumberFormat="1" applyFont="1"/>
    <xf numFmtId="166" fontId="3" fillId="0" borderId="0" xfId="0" applyNumberFormat="1" applyFont="1"/>
    <xf numFmtId="0" fontId="4" fillId="0" borderId="0" xfId="0" applyFont="1" applyBorder="1" applyAlignment="1">
      <alignment vertical="top" wrapText="1"/>
    </xf>
    <xf numFmtId="0" fontId="3" fillId="0" borderId="0" xfId="0" applyFont="1" applyBorder="1" applyAlignment="1">
      <alignment horizontal="left" vertical="top"/>
    </xf>
    <xf numFmtId="0" fontId="3" fillId="0" borderId="0" xfId="0" applyFont="1" applyAlignment="1">
      <alignment horizontal="left"/>
    </xf>
    <xf numFmtId="0" fontId="4" fillId="0" borderId="0" xfId="0" applyFont="1" applyAlignment="1">
      <alignment horizontal="left" vertical="top" wrapText="1"/>
    </xf>
    <xf numFmtId="0" fontId="3" fillId="0" borderId="0" xfId="0" applyFont="1" applyBorder="1" applyAlignment="1">
      <alignment horizontal="left"/>
    </xf>
    <xf numFmtId="0" fontId="0" fillId="0" borderId="0" xfId="0" applyBorder="1" applyAlignment="1">
      <alignment wrapText="1"/>
    </xf>
    <xf numFmtId="0" fontId="0" fillId="0" borderId="0" xfId="0" applyBorder="1" applyAlignment="1">
      <alignment vertical="top" wrapText="1"/>
    </xf>
    <xf numFmtId="0" fontId="3" fillId="0" borderId="5" xfId="0" applyFont="1" applyBorder="1" applyAlignment="1">
      <alignment horizontal="center"/>
    </xf>
    <xf numFmtId="164" fontId="3" fillId="0" borderId="5" xfId="0" applyNumberFormat="1" applyFont="1" applyBorder="1" applyAlignment="1">
      <alignment horizontal="center"/>
    </xf>
    <xf numFmtId="0" fontId="6" fillId="0" borderId="0" xfId="0" applyFont="1" applyBorder="1"/>
    <xf numFmtId="0" fontId="0" fillId="0" borderId="0" xfId="0" applyAlignment="1">
      <alignment horizontal="left" wrapText="1"/>
    </xf>
    <xf numFmtId="0" fontId="9" fillId="0" borderId="0" xfId="0" applyFont="1" applyBorder="1" applyAlignment="1">
      <alignment vertical="top" wrapText="1"/>
    </xf>
    <xf numFmtId="0" fontId="3" fillId="0" borderId="0" xfId="0" applyFont="1" applyFill="1" applyAlignment="1">
      <alignment horizontal="left"/>
    </xf>
    <xf numFmtId="164" fontId="3" fillId="0" borderId="0" xfId="0" applyNumberFormat="1" applyFont="1" applyAlignment="1">
      <alignment horizontal="center"/>
    </xf>
    <xf numFmtId="0" fontId="4" fillId="0" borderId="0" xfId="2" applyFont="1" applyBorder="1" applyAlignment="1">
      <alignment horizontal="center"/>
    </xf>
    <xf numFmtId="165" fontId="4" fillId="0" borderId="0" xfId="2" applyNumberFormat="1" applyFont="1" applyBorder="1" applyAlignment="1">
      <alignment horizontal="center"/>
    </xf>
    <xf numFmtId="0" fontId="10" fillId="0" borderId="0" xfId="2"/>
    <xf numFmtId="0" fontId="9" fillId="0" borderId="0" xfId="2" applyFont="1"/>
    <xf numFmtId="0" fontId="9" fillId="0" borderId="0" xfId="2" applyFont="1" applyAlignment="1"/>
    <xf numFmtId="0" fontId="12" fillId="0" borderId="0" xfId="2" applyFont="1" applyBorder="1" applyAlignment="1">
      <alignment horizontal="center"/>
    </xf>
    <xf numFmtId="165" fontId="12" fillId="0" borderId="0" xfId="2" applyNumberFormat="1" applyFont="1" applyBorder="1" applyAlignment="1">
      <alignment horizontal="center"/>
    </xf>
    <xf numFmtId="0" fontId="11" fillId="0" borderId="0" xfId="2" applyFont="1" applyBorder="1" applyAlignment="1">
      <alignment horizontal="center"/>
    </xf>
    <xf numFmtId="0" fontId="11" fillId="0" borderId="0" xfId="2" applyFont="1" applyAlignment="1">
      <alignment horizontal="center"/>
    </xf>
    <xf numFmtId="0" fontId="12" fillId="0" borderId="0" xfId="2" applyFont="1" applyAlignment="1">
      <alignment horizontal="center"/>
    </xf>
    <xf numFmtId="0" fontId="4" fillId="0" borderId="0" xfId="2" applyFont="1" applyAlignment="1">
      <alignment horizontal="center"/>
    </xf>
    <xf numFmtId="0" fontId="5" fillId="0" borderId="0" xfId="2" applyFont="1" applyBorder="1" applyAlignment="1">
      <alignment horizontal="center"/>
    </xf>
    <xf numFmtId="0" fontId="5" fillId="0" borderId="0" xfId="2" applyFont="1" applyAlignment="1">
      <alignment horizontal="center"/>
    </xf>
    <xf numFmtId="0" fontId="12" fillId="0" borderId="0" xfId="2" applyFont="1" applyBorder="1" applyAlignment="1">
      <alignment horizontal="left" vertical="top" wrapText="1"/>
    </xf>
    <xf numFmtId="0" fontId="6" fillId="0" borderId="0" xfId="0" applyFont="1" applyBorder="1" applyAlignment="1">
      <alignment horizontal="left"/>
    </xf>
    <xf numFmtId="164" fontId="3" fillId="0" borderId="12" xfId="0" applyNumberFormat="1" applyFont="1" applyBorder="1" applyAlignment="1">
      <alignment horizontal="center"/>
    </xf>
    <xf numFmtId="164" fontId="3" fillId="0" borderId="0" xfId="0" applyNumberFormat="1" applyFont="1" applyBorder="1" applyAlignment="1">
      <alignment horizontal="left" vertical="top"/>
    </xf>
    <xf numFmtId="0" fontId="10" fillId="0" borderId="0" xfId="0" applyFont="1" applyBorder="1" applyAlignment="1">
      <alignment horizontal="left" vertical="top" wrapText="1"/>
    </xf>
    <xf numFmtId="0" fontId="10" fillId="0" borderId="0" xfId="0" applyFont="1" applyAlignment="1">
      <alignment horizontal="left" vertical="top" wrapText="1"/>
    </xf>
    <xf numFmtId="0" fontId="15" fillId="0" borderId="0" xfId="0" applyFont="1" applyBorder="1" applyAlignment="1">
      <alignment horizontal="left" vertical="top"/>
    </xf>
    <xf numFmtId="0" fontId="3" fillId="0" borderId="0" xfId="0" applyFont="1" applyFill="1"/>
    <xf numFmtId="0" fontId="3" fillId="0" borderId="0" xfId="0" applyFont="1" applyFill="1" applyAlignment="1">
      <alignment horizontal="center"/>
    </xf>
    <xf numFmtId="0" fontId="12" fillId="0" borderId="0" xfId="2" applyFont="1" applyBorder="1" applyAlignment="1">
      <alignment horizontal="left" vertical="top" wrapText="1"/>
    </xf>
    <xf numFmtId="0" fontId="16" fillId="0" borderId="0" xfId="3"/>
    <xf numFmtId="0" fontId="12" fillId="0" borderId="0" xfId="2" applyFont="1" applyBorder="1" applyAlignment="1">
      <alignment horizontal="left" vertical="top" wrapText="1"/>
    </xf>
    <xf numFmtId="0" fontId="9" fillId="0" borderId="0" xfId="3" applyFont="1"/>
    <xf numFmtId="0" fontId="12" fillId="0" borderId="0" xfId="3" applyFont="1" applyAlignment="1">
      <alignment horizontal="center"/>
    </xf>
    <xf numFmtId="0" fontId="18" fillId="0" borderId="0" xfId="3" applyFont="1" applyAlignment="1">
      <alignment horizontal="center"/>
    </xf>
    <xf numFmtId="0" fontId="12" fillId="0" borderId="0" xfId="2" applyFont="1" applyBorder="1" applyAlignment="1">
      <alignment horizontal="left" vertical="top" wrapText="1"/>
    </xf>
    <xf numFmtId="0" fontId="19" fillId="0" borderId="0" xfId="3" applyFont="1"/>
    <xf numFmtId="0" fontId="21" fillId="0" borderId="0" xfId="3" applyFont="1"/>
    <xf numFmtId="0" fontId="22" fillId="0" borderId="0" xfId="4" applyFont="1" applyAlignment="1">
      <alignment horizontal="center"/>
    </xf>
    <xf numFmtId="0" fontId="23" fillId="0" borderId="0" xfId="4" applyFont="1" applyAlignment="1">
      <alignment horizontal="center"/>
    </xf>
    <xf numFmtId="0" fontId="24" fillId="0" borderId="0" xfId="4" applyFont="1"/>
    <xf numFmtId="0" fontId="25" fillId="0" borderId="0" xfId="4" applyFont="1" applyAlignment="1">
      <alignment horizontal="center"/>
    </xf>
    <xf numFmtId="0" fontId="24" fillId="0" borderId="0" xfId="4" applyFont="1" applyAlignment="1">
      <alignment horizontal="center"/>
    </xf>
    <xf numFmtId="0" fontId="27" fillId="0" borderId="0" xfId="4" applyFont="1"/>
    <xf numFmtId="0" fontId="27" fillId="0" borderId="0" xfId="4" applyFont="1" applyAlignment="1">
      <alignment horizontal="center"/>
    </xf>
    <xf numFmtId="0" fontId="19" fillId="0" borderId="0" xfId="4" applyFont="1"/>
    <xf numFmtId="0" fontId="19" fillId="0" borderId="4" xfId="4" applyFont="1" applyBorder="1"/>
    <xf numFmtId="0" fontId="29" fillId="0" borderId="0" xfId="4" applyFont="1" applyAlignment="1">
      <alignment horizontal="center"/>
    </xf>
    <xf numFmtId="0" fontId="29" fillId="0" borderId="0" xfId="4" applyFont="1"/>
    <xf numFmtId="0" fontId="19" fillId="0" borderId="0" xfId="4" applyFont="1" applyAlignment="1">
      <alignment horizontal="center"/>
    </xf>
    <xf numFmtId="0" fontId="29" fillId="0" borderId="0" xfId="0" applyNumberFormat="1" applyFont="1" applyAlignment="1">
      <alignment horizontal="left" vertical="top" wrapText="1"/>
    </xf>
    <xf numFmtId="0" fontId="29" fillId="0" borderId="0" xfId="0" applyFont="1" applyAlignment="1">
      <alignment horizontal="left" vertical="top" wrapText="1"/>
    </xf>
    <xf numFmtId="0" fontId="26" fillId="0" borderId="1" xfId="4" applyFont="1" applyBorder="1"/>
    <xf numFmtId="0" fontId="26" fillId="0" borderId="0" xfId="4" applyFont="1" applyBorder="1"/>
    <xf numFmtId="0" fontId="26" fillId="0" borderId="4" xfId="4" applyFont="1" applyBorder="1"/>
    <xf numFmtId="0" fontId="21" fillId="0" borderId="1" xfId="3" applyFont="1" applyBorder="1"/>
    <xf numFmtId="0" fontId="20" fillId="0" borderId="0" xfId="3" applyFont="1" applyBorder="1"/>
    <xf numFmtId="0" fontId="16" fillId="0" borderId="0" xfId="3" applyAlignment="1">
      <alignment horizontal="center"/>
    </xf>
    <xf numFmtId="0" fontId="9" fillId="0" borderId="0" xfId="3" applyFont="1" applyBorder="1"/>
    <xf numFmtId="0" fontId="19" fillId="0" borderId="9" xfId="4" applyFont="1" applyBorder="1"/>
    <xf numFmtId="0" fontId="19" fillId="0" borderId="0" xfId="4" applyFont="1" applyBorder="1"/>
    <xf numFmtId="0" fontId="21" fillId="0" borderId="4" xfId="3" applyFont="1" applyBorder="1"/>
    <xf numFmtId="0" fontId="20" fillId="0" borderId="0" xfId="3" applyFont="1" applyBorder="1"/>
    <xf numFmtId="0" fontId="26" fillId="0" borderId="4" xfId="4" applyFont="1" applyFill="1" applyBorder="1"/>
    <xf numFmtId="0" fontId="20" fillId="0" borderId="4" xfId="3" applyFont="1" applyFill="1" applyBorder="1"/>
    <xf numFmtId="0" fontId="12" fillId="0" borderId="0" xfId="2" applyFont="1" applyBorder="1" applyAlignment="1">
      <alignment horizontal="left" vertical="top" wrapText="1"/>
    </xf>
    <xf numFmtId="0" fontId="9" fillId="0" borderId="0" xfId="2" applyFont="1" applyAlignment="1"/>
    <xf numFmtId="0" fontId="12" fillId="0" borderId="0" xfId="2" applyFont="1" applyBorder="1" applyAlignment="1">
      <alignment horizontal="center"/>
    </xf>
    <xf numFmtId="165" fontId="12" fillId="0" borderId="0" xfId="2" applyNumberFormat="1" applyFont="1" applyBorder="1" applyAlignment="1">
      <alignment horizontal="center"/>
    </xf>
    <xf numFmtId="0" fontId="13" fillId="0" borderId="0" xfId="0" applyFont="1"/>
    <xf numFmtId="0" fontId="7" fillId="0" borderId="0" xfId="0" applyFont="1" applyFill="1" applyAlignment="1">
      <alignment horizontal="left" vertical="top" wrapText="1"/>
    </xf>
    <xf numFmtId="0" fontId="13" fillId="0" borderId="0" xfId="0" applyFont="1" applyAlignment="1">
      <alignment horizontal="center" vertical="top"/>
    </xf>
    <xf numFmtId="0" fontId="13" fillId="0" borderId="0" xfId="0" applyFont="1" applyAlignment="1">
      <alignment horizontal="center"/>
    </xf>
    <xf numFmtId="0" fontId="13" fillId="0" borderId="0" xfId="0" applyFont="1" applyAlignment="1">
      <alignment horizontal="center" vertical="center" wrapText="1"/>
    </xf>
    <xf numFmtId="0" fontId="13" fillId="0" borderId="0" xfId="0" applyFont="1" applyAlignment="1">
      <alignment horizontal="center" vertical="top" wrapText="1"/>
    </xf>
    <xf numFmtId="0" fontId="13" fillId="0" borderId="0" xfId="0" applyFont="1" applyAlignment="1">
      <alignment horizontal="center" vertical="center"/>
    </xf>
    <xf numFmtId="0" fontId="13" fillId="0" borderId="2" xfId="0" applyFont="1" applyBorder="1" applyAlignment="1">
      <alignment horizontal="center" vertical="top" wrapText="1"/>
    </xf>
    <xf numFmtId="0" fontId="13" fillId="0" borderId="2" xfId="0" applyFont="1" applyBorder="1" applyAlignment="1">
      <alignment horizontal="center" vertical="center" wrapText="1"/>
    </xf>
    <xf numFmtId="0" fontId="32" fillId="0" borderId="2" xfId="0" applyFont="1" applyBorder="1"/>
    <xf numFmtId="0" fontId="33" fillId="0" borderId="2" xfId="0" applyFont="1" applyBorder="1"/>
    <xf numFmtId="0" fontId="13" fillId="0" borderId="2" xfId="0" applyFont="1" applyBorder="1" applyAlignment="1">
      <alignment horizontal="center" vertical="top"/>
    </xf>
    <xf numFmtId="0" fontId="13" fillId="0" borderId="2" xfId="0" applyFont="1" applyBorder="1" applyAlignment="1">
      <alignment horizontal="center"/>
    </xf>
    <xf numFmtId="0" fontId="13" fillId="0" borderId="0" xfId="0" applyFont="1" applyBorder="1" applyAlignment="1">
      <alignment horizontal="center" vertical="top"/>
    </xf>
    <xf numFmtId="0" fontId="13" fillId="0" borderId="0" xfId="0" applyFont="1" applyBorder="1" applyAlignment="1">
      <alignment horizontal="center"/>
    </xf>
    <xf numFmtId="0" fontId="13" fillId="0" borderId="0" xfId="0" applyFont="1" applyBorder="1" applyAlignment="1">
      <alignment horizontal="center" vertical="center" wrapText="1"/>
    </xf>
    <xf numFmtId="0" fontId="33" fillId="0" borderId="2" xfId="0" applyFont="1" applyBorder="1" applyAlignment="1">
      <alignment horizontal="center" vertical="top"/>
    </xf>
    <xf numFmtId="0" fontId="33" fillId="0" borderId="2" xfId="0" applyFont="1" applyBorder="1" applyAlignment="1">
      <alignment horizontal="center"/>
    </xf>
    <xf numFmtId="0" fontId="33" fillId="0" borderId="0" xfId="0" applyFont="1" applyAlignment="1">
      <alignment horizontal="center" vertical="center" wrapText="1"/>
    </xf>
    <xf numFmtId="0" fontId="33" fillId="0" borderId="0" xfId="0" applyFont="1" applyAlignment="1">
      <alignment horizontal="center" vertical="center"/>
    </xf>
    <xf numFmtId="0" fontId="6" fillId="0" borderId="0" xfId="0" applyFont="1"/>
    <xf numFmtId="0" fontId="4" fillId="0" borderId="0" xfId="2" applyNumberFormat="1" applyFont="1" applyAlignment="1">
      <alignment horizontal="center"/>
    </xf>
    <xf numFmtId="0" fontId="4" fillId="0" borderId="0" xfId="2" applyNumberFormat="1" applyFont="1" applyBorder="1" applyAlignment="1">
      <alignment horizontal="center"/>
    </xf>
    <xf numFmtId="0" fontId="6" fillId="0" borderId="0" xfId="2" applyNumberFormat="1" applyFont="1" applyAlignment="1">
      <alignment horizontal="left"/>
    </xf>
    <xf numFmtId="0" fontId="14" fillId="0" borderId="0" xfId="2" applyFont="1"/>
    <xf numFmtId="0" fontId="14" fillId="0" borderId="0" xfId="3" applyNumberFormat="1" applyFont="1" applyAlignment="1" applyProtection="1">
      <protection locked="0"/>
    </xf>
    <xf numFmtId="0" fontId="36" fillId="0" borderId="0" xfId="4" applyFont="1" applyAlignment="1"/>
    <xf numFmtId="0" fontId="37" fillId="0" borderId="0" xfId="4" applyFont="1" applyAlignment="1"/>
    <xf numFmtId="0" fontId="38" fillId="0" borderId="0" xfId="4" applyFont="1" applyAlignment="1">
      <alignment horizontal="center"/>
    </xf>
    <xf numFmtId="0" fontId="38" fillId="0" borderId="4" xfId="4" applyFont="1" applyBorder="1" applyAlignment="1">
      <alignment horizontal="center"/>
    </xf>
    <xf numFmtId="0" fontId="39" fillId="0" borderId="0" xfId="4" applyFont="1" applyBorder="1" applyAlignment="1">
      <alignment horizontal="center"/>
    </xf>
    <xf numFmtId="0" fontId="38" fillId="0" borderId="0" xfId="4" applyFont="1"/>
    <xf numFmtId="0" fontId="18" fillId="0" borderId="1" xfId="4" applyFont="1" applyBorder="1" applyAlignment="1">
      <alignment horizontal="center"/>
    </xf>
    <xf numFmtId="0" fontId="18" fillId="0" borderId="1" xfId="4" applyFont="1" applyBorder="1" applyAlignment="1">
      <alignment horizontal="center" vertical="center" wrapText="1"/>
    </xf>
    <xf numFmtId="0" fontId="18" fillId="0" borderId="0" xfId="4" applyFont="1" applyBorder="1" applyAlignment="1">
      <alignment horizontal="center"/>
    </xf>
    <xf numFmtId="0" fontId="28" fillId="0" borderId="0" xfId="4" applyFont="1" applyBorder="1" applyAlignment="1">
      <alignment horizontal="center" wrapText="1"/>
    </xf>
    <xf numFmtId="0" fontId="28" fillId="0" borderId="0" xfId="4" applyFont="1" applyBorder="1" applyAlignment="1">
      <alignment horizontal="center"/>
    </xf>
    <xf numFmtId="0" fontId="39" fillId="0" borderId="1" xfId="4" applyFont="1" applyBorder="1" applyAlignment="1">
      <alignment horizontal="center"/>
    </xf>
    <xf numFmtId="0" fontId="39" fillId="0" borderId="1" xfId="4" applyFont="1" applyBorder="1"/>
    <xf numFmtId="0" fontId="39" fillId="0" borderId="1" xfId="4" quotePrefix="1" applyFont="1" applyBorder="1" applyAlignment="1">
      <alignment horizontal="center"/>
    </xf>
    <xf numFmtId="0" fontId="38" fillId="0" borderId="1" xfId="4" applyFont="1" applyBorder="1" applyAlignment="1">
      <alignment horizontal="center"/>
    </xf>
    <xf numFmtId="0" fontId="39" fillId="0" borderId="1" xfId="4" applyFont="1" applyFill="1" applyBorder="1" applyAlignment="1">
      <alignment horizontal="center"/>
    </xf>
    <xf numFmtId="0" fontId="39" fillId="0" borderId="0" xfId="4" applyFont="1" applyBorder="1"/>
    <xf numFmtId="0" fontId="39" fillId="0" borderId="0" xfId="4" quotePrefix="1" applyFont="1" applyBorder="1" applyAlignment="1">
      <alignment horizontal="center"/>
    </xf>
    <xf numFmtId="0" fontId="38" fillId="0" borderId="0" xfId="4" applyFont="1" applyBorder="1" applyAlignment="1">
      <alignment horizontal="center"/>
    </xf>
    <xf numFmtId="0" fontId="39" fillId="0" borderId="0" xfId="4" applyFont="1" applyFill="1" applyBorder="1" applyAlignment="1">
      <alignment horizontal="center"/>
    </xf>
    <xf numFmtId="0" fontId="38" fillId="3" borderId="0" xfId="4" applyFont="1" applyFill="1" applyBorder="1" applyAlignment="1">
      <alignment horizontal="center"/>
    </xf>
    <xf numFmtId="0" fontId="39" fillId="3" borderId="0" xfId="4" applyFont="1" applyFill="1" applyBorder="1" applyAlignment="1">
      <alignment horizontal="center"/>
    </xf>
    <xf numFmtId="0" fontId="38" fillId="3" borderId="0" xfId="4" applyFont="1" applyFill="1" applyBorder="1"/>
    <xf numFmtId="0" fontId="39" fillId="0" borderId="0" xfId="4" applyFont="1" applyAlignment="1">
      <alignment horizontal="center"/>
    </xf>
    <xf numFmtId="0" fontId="38" fillId="3" borderId="1" xfId="4" applyFont="1" applyFill="1" applyBorder="1" applyAlignment="1">
      <alignment horizontal="center"/>
    </xf>
    <xf numFmtId="2" fontId="39" fillId="0" borderId="0" xfId="4" applyNumberFormat="1" applyFont="1" applyBorder="1" applyAlignment="1">
      <alignment horizontal="center"/>
    </xf>
    <xf numFmtId="164" fontId="39" fillId="0" borderId="0" xfId="4" applyNumberFormat="1" applyFont="1" applyBorder="1" applyAlignment="1">
      <alignment horizontal="center"/>
    </xf>
    <xf numFmtId="164" fontId="38" fillId="3" borderId="0" xfId="4" applyNumberFormat="1" applyFont="1" applyFill="1" applyBorder="1" applyAlignment="1">
      <alignment horizontal="center"/>
    </xf>
    <xf numFmtId="0" fontId="18" fillId="0" borderId="0" xfId="2" applyFont="1" applyAlignment="1">
      <alignment horizontal="left" vertical="top"/>
    </xf>
    <xf numFmtId="0" fontId="38" fillId="0" borderId="0" xfId="3" applyFont="1"/>
    <xf numFmtId="0" fontId="18" fillId="0" borderId="0" xfId="3" applyFont="1" applyAlignment="1"/>
    <xf numFmtId="0" fontId="38" fillId="0" borderId="0" xfId="3" applyFont="1" applyAlignment="1">
      <alignment horizontal="center"/>
    </xf>
    <xf numFmtId="0" fontId="18" fillId="0" borderId="1" xfId="3" applyFont="1" applyBorder="1" applyAlignment="1">
      <alignment horizontal="center"/>
    </xf>
    <xf numFmtId="0" fontId="18" fillId="0" borderId="1" xfId="3" applyFont="1" applyBorder="1" applyAlignment="1">
      <alignment horizontal="center" vertical="center" wrapText="1"/>
    </xf>
    <xf numFmtId="0" fontId="18" fillId="0" borderId="0" xfId="2" applyFont="1" applyBorder="1" applyAlignment="1">
      <alignment horizontal="center" vertical="center" wrapText="1"/>
    </xf>
    <xf numFmtId="0" fontId="18" fillId="0" borderId="0" xfId="3" applyFont="1" applyBorder="1" applyAlignment="1">
      <alignment horizontal="center"/>
    </xf>
    <xf numFmtId="0" fontId="38" fillId="0" borderId="1" xfId="3" applyFont="1" applyBorder="1" applyAlignment="1">
      <alignment horizontal="center"/>
    </xf>
    <xf numFmtId="0" fontId="39" fillId="0" borderId="1" xfId="3" quotePrefix="1" applyFont="1" applyBorder="1" applyAlignment="1">
      <alignment horizontal="center"/>
    </xf>
    <xf numFmtId="0" fontId="38" fillId="0" borderId="1" xfId="2" applyFont="1" applyBorder="1" applyAlignment="1">
      <alignment horizontal="center" vertical="center" wrapText="1"/>
    </xf>
    <xf numFmtId="0" fontId="38" fillId="0" borderId="1" xfId="3" applyFont="1" applyBorder="1"/>
    <xf numFmtId="0" fontId="39" fillId="0" borderId="0" xfId="3" applyFont="1" applyBorder="1" applyAlignment="1">
      <alignment horizontal="center"/>
    </xf>
    <xf numFmtId="0" fontId="39" fillId="0" borderId="0" xfId="3" applyFont="1" applyBorder="1" applyAlignment="1">
      <alignment horizontal="center" vertical="center" wrapText="1"/>
    </xf>
    <xf numFmtId="0" fontId="39" fillId="0" borderId="0" xfId="3" quotePrefix="1" applyFont="1" applyBorder="1" applyAlignment="1">
      <alignment horizontal="center"/>
    </xf>
    <xf numFmtId="2" fontId="39" fillId="0" borderId="0" xfId="3" quotePrefix="1" applyNumberFormat="1" applyFont="1" applyBorder="1" applyAlignment="1">
      <alignment horizontal="center"/>
    </xf>
    <xf numFmtId="0" fontId="40" fillId="0" borderId="0" xfId="3" applyFont="1" applyBorder="1"/>
    <xf numFmtId="0" fontId="39" fillId="0" borderId="0" xfId="3" applyFont="1" applyBorder="1"/>
    <xf numFmtId="0" fontId="38" fillId="0" borderId="0" xfId="3" applyFont="1" applyBorder="1" applyAlignment="1">
      <alignment horizontal="center"/>
    </xf>
    <xf numFmtId="0" fontId="38" fillId="0" borderId="0" xfId="3" quotePrefix="1" applyFont="1" applyBorder="1" applyAlignment="1">
      <alignment horizontal="center"/>
    </xf>
    <xf numFmtId="0" fontId="38" fillId="0" borderId="0" xfId="3" applyNumberFormat="1" applyFont="1" applyBorder="1" applyAlignment="1">
      <alignment horizontal="center"/>
    </xf>
    <xf numFmtId="0" fontId="39" fillId="0" borderId="4" xfId="3" applyFont="1" applyBorder="1" applyAlignment="1">
      <alignment horizontal="center"/>
    </xf>
    <xf numFmtId="0" fontId="38" fillId="0" borderId="4" xfId="3" applyFont="1" applyBorder="1" applyAlignment="1">
      <alignment horizontal="center"/>
    </xf>
    <xf numFmtId="0" fontId="39" fillId="0" borderId="0" xfId="3" applyFont="1" applyAlignment="1">
      <alignment horizontal="center"/>
    </xf>
    <xf numFmtId="0" fontId="28" fillId="0" borderId="1" xfId="3" applyFont="1" applyBorder="1" applyAlignment="1">
      <alignment horizontal="center"/>
    </xf>
    <xf numFmtId="0" fontId="28" fillId="0" borderId="0" xfId="3" applyFont="1" applyBorder="1" applyAlignment="1">
      <alignment horizontal="center"/>
    </xf>
    <xf numFmtId="0" fontId="38" fillId="0" borderId="4" xfId="3" applyFont="1" applyBorder="1"/>
    <xf numFmtId="0" fontId="38" fillId="0" borderId="0" xfId="3" applyFont="1" applyBorder="1"/>
    <xf numFmtId="0" fontId="38" fillId="0" borderId="9" xfId="3" applyFont="1" applyBorder="1" applyAlignment="1">
      <alignment horizontal="center"/>
    </xf>
    <xf numFmtId="0" fontId="38" fillId="0" borderId="9" xfId="3" applyFont="1" applyBorder="1"/>
    <xf numFmtId="0" fontId="38" fillId="0" borderId="9" xfId="3" applyNumberFormat="1" applyFont="1" applyBorder="1" applyAlignment="1">
      <alignment horizontal="center"/>
    </xf>
    <xf numFmtId="0" fontId="39" fillId="0" borderId="9" xfId="3" applyFont="1" applyBorder="1"/>
    <xf numFmtId="0" fontId="39" fillId="0" borderId="0" xfId="3" applyFont="1" applyBorder="1" applyAlignment="1">
      <alignment wrapText="1"/>
    </xf>
    <xf numFmtId="0" fontId="38" fillId="0" borderId="4" xfId="3" applyNumberFormat="1" applyFont="1" applyBorder="1" applyAlignment="1">
      <alignment horizontal="center"/>
    </xf>
    <xf numFmtId="0" fontId="39" fillId="0" borderId="4" xfId="3" applyFont="1" applyBorder="1"/>
    <xf numFmtId="0" fontId="39" fillId="0" borderId="0" xfId="3" applyFont="1"/>
    <xf numFmtId="0" fontId="39" fillId="0" borderId="9" xfId="3" applyFont="1" applyBorder="1" applyAlignment="1">
      <alignment horizontal="center"/>
    </xf>
    <xf numFmtId="164" fontId="38" fillId="0" borderId="0" xfId="3" applyNumberFormat="1" applyFont="1" applyBorder="1" applyAlignment="1">
      <alignment horizontal="center"/>
    </xf>
    <xf numFmtId="0" fontId="38" fillId="0" borderId="4" xfId="3" quotePrefix="1" applyFont="1" applyBorder="1" applyAlignment="1">
      <alignment horizontal="center"/>
    </xf>
    <xf numFmtId="0" fontId="38" fillId="0" borderId="1" xfId="3" applyFont="1" applyFill="1" applyBorder="1" applyAlignment="1"/>
    <xf numFmtId="0" fontId="39" fillId="0" borderId="0" xfId="3" applyFont="1" applyAlignment="1"/>
    <xf numFmtId="0" fontId="18" fillId="0" borderId="3" xfId="2" applyFont="1" applyBorder="1" applyAlignment="1">
      <alignment horizontal="center"/>
    </xf>
    <xf numFmtId="0" fontId="38" fillId="0" borderId="3" xfId="2" applyFont="1" applyBorder="1" applyAlignment="1">
      <alignment horizontal="center"/>
    </xf>
    <xf numFmtId="0" fontId="38" fillId="0" borderId="6" xfId="2" applyFont="1" applyBorder="1" applyAlignment="1">
      <alignment horizontal="center"/>
    </xf>
    <xf numFmtId="0" fontId="38" fillId="0" borderId="0" xfId="2" applyFont="1" applyAlignment="1">
      <alignment horizontal="center"/>
    </xf>
    <xf numFmtId="0" fontId="18" fillId="0" borderId="4" xfId="2" applyFont="1" applyBorder="1" applyAlignment="1">
      <alignment horizontal="center"/>
    </xf>
    <xf numFmtId="0" fontId="18" fillId="0" borderId="0" xfId="2" applyFont="1" applyBorder="1" applyAlignment="1">
      <alignment horizontal="center"/>
    </xf>
    <xf numFmtId="0" fontId="18" fillId="0" borderId="2" xfId="2" applyFont="1" applyBorder="1" applyAlignment="1">
      <alignment horizontal="center"/>
    </xf>
    <xf numFmtId="0" fontId="18" fillId="0" borderId="2" xfId="2" applyFont="1" applyBorder="1" applyAlignment="1">
      <alignment horizontal="center" vertical="center" wrapText="1"/>
    </xf>
    <xf numFmtId="0" fontId="38" fillId="3" borderId="0" xfId="2" applyFont="1" applyFill="1" applyBorder="1" applyAlignment="1">
      <alignment horizontal="center"/>
    </xf>
    <xf numFmtId="0" fontId="35" fillId="0" borderId="0" xfId="0" applyFont="1" applyFill="1" applyAlignment="1">
      <alignment horizontal="left"/>
    </xf>
    <xf numFmtId="0" fontId="38" fillId="0" borderId="0" xfId="2" applyFont="1" applyAlignment="1">
      <alignment horizontal="left" vertical="top"/>
    </xf>
    <xf numFmtId="0" fontId="38" fillId="0" borderId="0" xfId="2" applyFont="1" applyAlignment="1"/>
    <xf numFmtId="0" fontId="38" fillId="0" borderId="0" xfId="2" applyFont="1"/>
    <xf numFmtId="0" fontId="38" fillId="0" borderId="0" xfId="2" applyFont="1" applyFill="1" applyBorder="1" applyAlignment="1">
      <alignment horizontal="center"/>
    </xf>
    <xf numFmtId="0" fontId="38" fillId="0" borderId="0" xfId="2" applyFont="1" applyBorder="1" applyAlignment="1">
      <alignment horizontal="left" vertical="top"/>
    </xf>
    <xf numFmtId="0" fontId="40" fillId="3" borderId="0" xfId="2" applyFont="1" applyFill="1" applyBorder="1" applyAlignment="1">
      <alignment horizontal="center"/>
    </xf>
    <xf numFmtId="0" fontId="18" fillId="0" borderId="0" xfId="2" applyFont="1" applyFill="1"/>
    <xf numFmtId="165" fontId="38" fillId="0" borderId="0" xfId="2" applyNumberFormat="1" applyFont="1" applyBorder="1" applyAlignment="1">
      <alignment horizontal="left" vertical="top" wrapText="1"/>
    </xf>
    <xf numFmtId="0" fontId="38" fillId="0" borderId="0" xfId="2" applyFont="1" applyBorder="1"/>
    <xf numFmtId="0" fontId="35" fillId="0" borderId="0" xfId="0" applyNumberFormat="1" applyFont="1"/>
    <xf numFmtId="0" fontId="35" fillId="0" borderId="0" xfId="0" applyNumberFormat="1" applyFont="1" applyAlignment="1">
      <alignment horizontal="center"/>
    </xf>
    <xf numFmtId="0" fontId="35" fillId="0" borderId="0" xfId="0" applyFont="1"/>
    <xf numFmtId="0" fontId="35" fillId="0" borderId="22" xfId="0" applyNumberFormat="1" applyFont="1" applyFill="1" applyBorder="1" applyAlignment="1">
      <alignment horizontal="center"/>
    </xf>
    <xf numFmtId="0" fontId="35" fillId="0" borderId="23" xfId="0" applyNumberFormat="1" applyFont="1" applyFill="1" applyBorder="1"/>
    <xf numFmtId="0" fontId="35" fillId="0" borderId="25" xfId="0" applyNumberFormat="1" applyFont="1" applyFill="1" applyBorder="1" applyAlignment="1">
      <alignment horizontal="center"/>
    </xf>
    <xf numFmtId="0" fontId="35" fillId="0" borderId="26" xfId="0" applyNumberFormat="1" applyFont="1" applyFill="1" applyBorder="1"/>
    <xf numFmtId="0" fontId="35" fillId="0" borderId="31" xfId="0" applyNumberFormat="1" applyFont="1" applyFill="1" applyBorder="1"/>
    <xf numFmtId="0" fontId="35" fillId="0" borderId="32" xfId="0" applyNumberFormat="1" applyFont="1" applyFill="1" applyBorder="1"/>
    <xf numFmtId="0" fontId="35" fillId="0" borderId="37" xfId="0" applyNumberFormat="1" applyFont="1" applyFill="1" applyBorder="1" applyAlignment="1">
      <alignment horizontal="center"/>
    </xf>
    <xf numFmtId="0" fontId="35" fillId="0" borderId="0" xfId="0" applyFont="1" applyBorder="1" applyAlignment="1">
      <alignment horizontal="center"/>
    </xf>
    <xf numFmtId="0" fontId="35" fillId="0" borderId="25" xfId="0" applyNumberFormat="1" applyFont="1" applyFill="1" applyBorder="1"/>
    <xf numFmtId="0" fontId="35" fillId="0" borderId="0" xfId="0" applyFont="1" applyAlignment="1">
      <alignment horizontal="center"/>
    </xf>
    <xf numFmtId="0" fontId="15" fillId="0" borderId="0" xfId="0" applyFont="1" applyFill="1"/>
    <xf numFmtId="0" fontId="35" fillId="0" borderId="0" xfId="0" applyFont="1" applyFill="1"/>
    <xf numFmtId="0" fontId="35" fillId="0" borderId="0" xfId="0" applyFont="1" applyFill="1" applyAlignment="1">
      <alignment horizontal="center"/>
    </xf>
    <xf numFmtId="0" fontId="39" fillId="0" borderId="4" xfId="4" applyFont="1" applyBorder="1"/>
    <xf numFmtId="0" fontId="39" fillId="0" borderId="0" xfId="4" applyFont="1"/>
    <xf numFmtId="0" fontId="28" fillId="0" borderId="1" xfId="4" applyFont="1" applyBorder="1" applyAlignment="1">
      <alignment horizontal="center"/>
    </xf>
    <xf numFmtId="0" fontId="28" fillId="0" borderId="1" xfId="3" applyFont="1" applyBorder="1" applyAlignment="1">
      <alignment horizontal="center" vertical="center" wrapText="1"/>
    </xf>
    <xf numFmtId="0" fontId="28" fillId="0" borderId="0" xfId="4" applyFont="1" applyBorder="1"/>
    <xf numFmtId="0" fontId="39" fillId="0" borderId="9" xfId="4" applyFont="1" applyBorder="1" applyAlignment="1">
      <alignment horizontal="center"/>
    </xf>
    <xf numFmtId="0" fontId="39" fillId="0" borderId="9" xfId="4" applyFont="1" applyBorder="1" applyAlignment="1">
      <alignment horizontal="center" wrapText="1"/>
    </xf>
    <xf numFmtId="0" fontId="39" fillId="0" borderId="9" xfId="4" applyFont="1" applyBorder="1"/>
    <xf numFmtId="0" fontId="39" fillId="0" borderId="0" xfId="4" applyFont="1" applyBorder="1" applyAlignment="1">
      <alignment horizontal="center" wrapText="1"/>
    </xf>
    <xf numFmtId="0" fontId="39" fillId="0" borderId="4" xfId="4" applyFont="1" applyBorder="1" applyAlignment="1">
      <alignment horizontal="center"/>
    </xf>
    <xf numFmtId="0" fontId="39" fillId="0" borderId="4" xfId="4" applyFont="1" applyBorder="1" applyAlignment="1">
      <alignment horizontal="left"/>
    </xf>
    <xf numFmtId="2" fontId="39" fillId="0" borderId="4" xfId="4" applyNumberFormat="1" applyFont="1" applyBorder="1" applyAlignment="1">
      <alignment horizontal="center"/>
    </xf>
    <xf numFmtId="164" fontId="39" fillId="0" borderId="4" xfId="4" applyNumberFormat="1" applyFont="1" applyBorder="1" applyAlignment="1">
      <alignment horizontal="center"/>
    </xf>
    <xf numFmtId="0" fontId="39" fillId="0" borderId="0" xfId="4" applyFont="1" applyBorder="1" applyAlignment="1">
      <alignment horizontal="left"/>
    </xf>
    <xf numFmtId="1" fontId="39" fillId="0" borderId="9" xfId="4" applyNumberFormat="1" applyFont="1" applyBorder="1" applyAlignment="1">
      <alignment horizontal="center"/>
    </xf>
    <xf numFmtId="164" fontId="39" fillId="0" borderId="9" xfId="4" applyNumberFormat="1" applyFont="1" applyBorder="1" applyAlignment="1">
      <alignment horizontal="center"/>
    </xf>
    <xf numFmtId="164" fontId="39" fillId="0" borderId="9" xfId="4" quotePrefix="1" applyNumberFormat="1" applyFont="1" applyBorder="1" applyAlignment="1">
      <alignment horizontal="center"/>
    </xf>
    <xf numFmtId="164" fontId="39" fillId="0" borderId="9" xfId="4" applyNumberFormat="1" applyFont="1" applyBorder="1"/>
    <xf numFmtId="0" fontId="39" fillId="0" borderId="9" xfId="4" applyFont="1" applyBorder="1" applyAlignment="1">
      <alignment horizontal="left"/>
    </xf>
    <xf numFmtId="1" fontId="39" fillId="0" borderId="0" xfId="4" applyNumberFormat="1" applyFont="1" applyBorder="1" applyAlignment="1">
      <alignment horizontal="center"/>
    </xf>
    <xf numFmtId="164" fontId="39" fillId="0" borderId="0" xfId="4" applyNumberFormat="1" applyFont="1" applyBorder="1"/>
    <xf numFmtId="1" fontId="39" fillId="0" borderId="4" xfId="4" applyNumberFormat="1" applyFont="1" applyBorder="1" applyAlignment="1">
      <alignment horizontal="center"/>
    </xf>
    <xf numFmtId="164" fontId="39" fillId="0" borderId="4" xfId="4" applyNumberFormat="1" applyFont="1" applyBorder="1"/>
    <xf numFmtId="0" fontId="28" fillId="0" borderId="0" xfId="2" applyFont="1" applyAlignment="1">
      <alignment horizontal="left" vertical="top"/>
    </xf>
    <xf numFmtId="0" fontId="39" fillId="0" borderId="0" xfId="4" applyFont="1" applyAlignment="1">
      <alignment horizontal="left"/>
    </xf>
    <xf numFmtId="0" fontId="42" fillId="0" borderId="0" xfId="4" applyFont="1"/>
    <xf numFmtId="0" fontId="43" fillId="0" borderId="0" xfId="4" applyFont="1" applyAlignment="1">
      <alignment horizontal="center"/>
    </xf>
    <xf numFmtId="0" fontId="43" fillId="0" borderId="0" xfId="4" applyFont="1"/>
    <xf numFmtId="0" fontId="15" fillId="0" borderId="0" xfId="2" applyFont="1" applyBorder="1" applyAlignment="1">
      <alignment horizontal="center"/>
    </xf>
    <xf numFmtId="0" fontId="35" fillId="0" borderId="0" xfId="2" applyFont="1" applyAlignment="1">
      <alignment horizontal="center"/>
    </xf>
    <xf numFmtId="0" fontId="15" fillId="0" borderId="0" xfId="2" applyFont="1" applyBorder="1" applyAlignment="1">
      <alignment horizontal="center" vertical="center" wrapText="1"/>
    </xf>
    <xf numFmtId="0" fontId="15" fillId="0" borderId="2" xfId="2" applyFont="1" applyBorder="1" applyAlignment="1">
      <alignment horizontal="center" vertical="center" wrapText="1"/>
    </xf>
    <xf numFmtId="0" fontId="15" fillId="0" borderId="2" xfId="2" applyFont="1" applyBorder="1" applyAlignment="1">
      <alignment horizontal="center"/>
    </xf>
    <xf numFmtId="0" fontId="35" fillId="0" borderId="0" xfId="2" applyFont="1" applyBorder="1" applyAlignment="1">
      <alignment horizontal="center"/>
    </xf>
    <xf numFmtId="2" fontId="35" fillId="0" borderId="0" xfId="2" applyNumberFormat="1" applyFont="1" applyBorder="1" applyAlignment="1">
      <alignment horizontal="center"/>
    </xf>
    <xf numFmtId="165" fontId="35" fillId="0" borderId="0" xfId="2" applyNumberFormat="1" applyFont="1" applyBorder="1" applyAlignment="1">
      <alignment horizontal="center"/>
    </xf>
    <xf numFmtId="1" fontId="35" fillId="0" borderId="0" xfId="2" applyNumberFormat="1" applyFont="1" applyBorder="1" applyAlignment="1">
      <alignment horizontal="center"/>
    </xf>
    <xf numFmtId="1" fontId="35" fillId="0" borderId="1" xfId="2" applyNumberFormat="1" applyFont="1" applyBorder="1" applyAlignment="1">
      <alignment horizontal="center"/>
    </xf>
    <xf numFmtId="0" fontId="35" fillId="0" borderId="1" xfId="2" applyFont="1" applyBorder="1" applyAlignment="1">
      <alignment horizontal="center"/>
    </xf>
    <xf numFmtId="165" fontId="35" fillId="0" borderId="1" xfId="2" applyNumberFormat="1" applyFont="1" applyBorder="1" applyAlignment="1">
      <alignment horizontal="center"/>
    </xf>
    <xf numFmtId="2" fontId="35" fillId="0" borderId="1" xfId="2" applyNumberFormat="1" applyFont="1" applyBorder="1" applyAlignment="1">
      <alignment horizontal="center"/>
    </xf>
    <xf numFmtId="0" fontId="35" fillId="0" borderId="4" xfId="2" applyFont="1" applyBorder="1" applyAlignment="1">
      <alignment horizontal="center"/>
    </xf>
    <xf numFmtId="0" fontId="15" fillId="0" borderId="4" xfId="2" applyFont="1" applyFill="1" applyBorder="1" applyAlignment="1">
      <alignment horizontal="center"/>
    </xf>
    <xf numFmtId="166" fontId="35" fillId="0" borderId="0" xfId="2" applyNumberFormat="1" applyFont="1" applyBorder="1" applyAlignment="1">
      <alignment horizontal="center"/>
    </xf>
    <xf numFmtId="165" fontId="35" fillId="0" borderId="4" xfId="2" applyNumberFormat="1" applyFont="1" applyBorder="1" applyAlignment="1">
      <alignment horizontal="center"/>
    </xf>
    <xf numFmtId="166" fontId="35" fillId="0" borderId="4" xfId="2" applyNumberFormat="1" applyFont="1" applyBorder="1" applyAlignment="1">
      <alignment horizontal="center"/>
    </xf>
    <xf numFmtId="0" fontId="18" fillId="0" borderId="0" xfId="2" applyFont="1" applyBorder="1" applyAlignment="1">
      <alignment horizontal="left" vertical="top"/>
    </xf>
    <xf numFmtId="0" fontId="3" fillId="0" borderId="0" xfId="0" applyFont="1" applyFill="1" applyBorder="1"/>
    <xf numFmtId="0" fontId="44" fillId="0" borderId="0" xfId="0" applyFont="1" applyAlignment="1">
      <alignment vertical="top" wrapText="1"/>
    </xf>
    <xf numFmtId="0" fontId="44" fillId="0" borderId="0" xfId="0" applyFont="1" applyAlignment="1">
      <alignment vertical="center"/>
    </xf>
    <xf numFmtId="0" fontId="45" fillId="0" borderId="0" xfId="0" applyFont="1" applyAlignment="1">
      <alignment vertical="top" wrapText="1"/>
    </xf>
    <xf numFmtId="0" fontId="0" fillId="0" borderId="0" xfId="0" applyAlignment="1">
      <alignment vertical="top"/>
    </xf>
    <xf numFmtId="0" fontId="10" fillId="0" borderId="0" xfId="0" applyFont="1" applyAlignment="1">
      <alignment horizontal="left" vertical="top" wrapText="1"/>
    </xf>
    <xf numFmtId="0" fontId="18" fillId="0" borderId="1" xfId="3" applyFont="1" applyBorder="1" applyAlignment="1">
      <alignment horizontal="center" vertical="center" wrapText="1"/>
    </xf>
    <xf numFmtId="0" fontId="15" fillId="0" borderId="0" xfId="2" applyFont="1" applyBorder="1" applyAlignment="1">
      <alignment horizontal="center" vertical="center" wrapText="1"/>
    </xf>
    <xf numFmtId="0" fontId="15" fillId="0" borderId="2" xfId="2" applyFont="1" applyBorder="1" applyAlignment="1">
      <alignment horizontal="center" vertical="center" wrapText="1"/>
    </xf>
    <xf numFmtId="0" fontId="18" fillId="0" borderId="38" xfId="0" applyFont="1" applyBorder="1" applyAlignment="1">
      <alignment horizontal="center"/>
    </xf>
    <xf numFmtId="165" fontId="38" fillId="0" borderId="0" xfId="2" applyNumberFormat="1" applyFont="1" applyBorder="1" applyAlignment="1">
      <alignment horizontal="left" vertical="top" wrapText="1"/>
    </xf>
    <xf numFmtId="0" fontId="18" fillId="0" borderId="1" xfId="3" applyFont="1" applyBorder="1" applyAlignment="1">
      <alignment horizontal="center" vertical="center" wrapText="1"/>
    </xf>
    <xf numFmtId="0" fontId="18" fillId="0" borderId="1" xfId="4" applyFont="1" applyBorder="1" applyAlignment="1">
      <alignment horizontal="center" vertical="center" wrapText="1"/>
    </xf>
    <xf numFmtId="0" fontId="28" fillId="0" borderId="1" xfId="4" applyFont="1" applyBorder="1" applyAlignment="1">
      <alignment horizontal="center"/>
    </xf>
    <xf numFmtId="0" fontId="28" fillId="0" borderId="1" xfId="4" applyFont="1" applyBorder="1" applyAlignment="1">
      <alignment horizontal="center" vertical="center" wrapText="1"/>
    </xf>
    <xf numFmtId="0" fontId="45" fillId="0" borderId="0" xfId="0" applyFont="1" applyAlignment="1">
      <alignment horizontal="left" vertical="top" wrapText="1"/>
    </xf>
    <xf numFmtId="0" fontId="46" fillId="0" borderId="0" xfId="0" applyFont="1" applyAlignment="1">
      <alignment vertical="center"/>
    </xf>
    <xf numFmtId="0" fontId="46" fillId="0" borderId="0" xfId="0" applyFont="1" applyAlignment="1">
      <alignment vertical="top" wrapText="1"/>
    </xf>
    <xf numFmtId="0" fontId="46" fillId="4" borderId="0" xfId="0" applyFont="1" applyFill="1" applyAlignment="1">
      <alignment wrapText="1"/>
    </xf>
    <xf numFmtId="0" fontId="45" fillId="0" borderId="0" xfId="0" applyFont="1" applyAlignment="1">
      <alignment vertical="top" wrapText="1"/>
    </xf>
    <xf numFmtId="0" fontId="45" fillId="0" borderId="0" xfId="0" applyFont="1" applyAlignment="1">
      <alignment horizontal="left" vertical="top" wrapText="1"/>
    </xf>
    <xf numFmtId="0" fontId="18" fillId="0" borderId="0" xfId="3" applyFont="1" applyBorder="1" applyAlignment="1">
      <alignment horizontal="center" wrapText="1"/>
    </xf>
    <xf numFmtId="0" fontId="39" fillId="0" borderId="4" xfId="3" applyFont="1" applyBorder="1" applyAlignment="1">
      <alignment wrapText="1"/>
    </xf>
    <xf numFmtId="0" fontId="8" fillId="0" borderId="12" xfId="0" applyFont="1" applyFill="1" applyBorder="1" applyAlignment="1">
      <alignment horizontal="center"/>
    </xf>
    <xf numFmtId="0" fontId="0" fillId="0" borderId="0" xfId="0" applyAlignment="1">
      <alignment horizontal="left" vertical="top" wrapText="1"/>
    </xf>
    <xf numFmtId="0" fontId="38" fillId="0" borderId="0" xfId="2" applyFont="1" applyBorder="1" applyAlignment="1">
      <alignment horizontal="left" vertical="top" wrapText="1"/>
    </xf>
    <xf numFmtId="165" fontId="38" fillId="0" borderId="0" xfId="2" applyNumberFormat="1" applyFont="1" applyFill="1" applyBorder="1" applyAlignment="1">
      <alignment horizontal="left" vertical="top" wrapText="1"/>
    </xf>
    <xf numFmtId="0" fontId="38" fillId="0" borderId="0" xfId="0" applyFont="1" applyAlignment="1">
      <alignment horizontal="left" vertical="top" wrapText="1"/>
    </xf>
    <xf numFmtId="0" fontId="41" fillId="0" borderId="6" xfId="2" applyFont="1" applyFill="1" applyBorder="1" applyAlignment="1">
      <alignment horizontal="center"/>
    </xf>
    <xf numFmtId="0" fontId="4" fillId="0" borderId="0" xfId="0" applyFont="1" applyFill="1" applyAlignment="1">
      <alignment horizontal="left" vertical="top" wrapText="1"/>
    </xf>
    <xf numFmtId="0" fontId="3" fillId="0" borderId="0" xfId="0" applyFont="1" applyFill="1" applyBorder="1" applyAlignment="1">
      <alignment horizontal="left" vertical="top"/>
    </xf>
    <xf numFmtId="0" fontId="4" fillId="0" borderId="0" xfId="0" applyFont="1" applyFill="1" applyBorder="1" applyAlignment="1">
      <alignment vertical="top" wrapText="1"/>
    </xf>
    <xf numFmtId="0" fontId="4" fillId="0" borderId="0" xfId="0" applyFont="1" applyFill="1" applyBorder="1" applyAlignment="1">
      <alignment horizontal="left" vertical="top"/>
    </xf>
    <xf numFmtId="0" fontId="4" fillId="0" borderId="0" xfId="0" applyFont="1" applyFill="1" applyBorder="1" applyAlignment="1">
      <alignment horizontal="left" vertical="top" wrapText="1"/>
    </xf>
    <xf numFmtId="0" fontId="12" fillId="0" borderId="0" xfId="2" applyFont="1" applyFill="1" applyBorder="1" applyAlignment="1">
      <alignment horizontal="left" vertical="top" wrapText="1"/>
    </xf>
    <xf numFmtId="0" fontId="30" fillId="0" borderId="0" xfId="2" applyFont="1" applyFill="1" applyAlignment="1">
      <alignment vertical="top" wrapText="1"/>
    </xf>
    <xf numFmtId="0" fontId="30" fillId="0" borderId="0" xfId="2" applyFont="1" applyFill="1" applyAlignment="1">
      <alignment vertical="center" wrapText="1"/>
    </xf>
    <xf numFmtId="0" fontId="18" fillId="0" borderId="0" xfId="4" applyFont="1" applyBorder="1" applyAlignment="1">
      <alignment horizontal="center" wrapText="1"/>
    </xf>
    <xf numFmtId="0" fontId="28" fillId="0" borderId="4" xfId="4" applyFont="1" applyBorder="1" applyAlignment="1">
      <alignment horizontal="center"/>
    </xf>
    <xf numFmtId="0" fontId="18" fillId="0" borderId="6" xfId="2" applyFont="1" applyFill="1" applyBorder="1" applyAlignment="1">
      <alignment horizontal="center"/>
    </xf>
    <xf numFmtId="0" fontId="38" fillId="0" borderId="0" xfId="2" applyFont="1" applyFill="1" applyBorder="1" applyAlignment="1">
      <alignment horizontal="left" vertical="top"/>
    </xf>
    <xf numFmtId="0" fontId="38" fillId="0" borderId="0" xfId="0" applyFont="1" applyFill="1" applyAlignment="1">
      <alignment horizontal="left" vertical="top" wrapText="1"/>
    </xf>
    <xf numFmtId="0" fontId="38" fillId="0" borderId="0" xfId="2" applyNumberFormat="1" applyFont="1" applyFill="1" applyBorder="1" applyAlignment="1">
      <alignment horizontal="left" vertical="top"/>
    </xf>
    <xf numFmtId="0" fontId="18" fillId="0" borderId="2" xfId="2" applyFont="1" applyFill="1" applyBorder="1" applyAlignment="1">
      <alignment horizontal="center"/>
    </xf>
    <xf numFmtId="0" fontId="35" fillId="0" borderId="39" xfId="0" applyNumberFormat="1" applyFont="1" applyFill="1" applyBorder="1" applyAlignment="1">
      <alignment horizontal="center" vertical="center" wrapText="1"/>
    </xf>
    <xf numFmtId="0" fontId="35" fillId="0" borderId="33" xfId="0" applyNumberFormat="1" applyFont="1" applyFill="1" applyBorder="1" applyAlignment="1">
      <alignment horizontal="center" vertical="center" wrapText="1"/>
    </xf>
    <xf numFmtId="0" fontId="35" fillId="0" borderId="34" xfId="0" applyNumberFormat="1" applyFont="1" applyFill="1" applyBorder="1" applyAlignment="1">
      <alignment horizontal="center"/>
    </xf>
    <xf numFmtId="0" fontId="35" fillId="0" borderId="35" xfId="0" applyNumberFormat="1" applyFont="1" applyFill="1" applyBorder="1" applyAlignment="1">
      <alignment horizontal="center"/>
    </xf>
    <xf numFmtId="0" fontId="35" fillId="0" borderId="28" xfId="0" applyNumberFormat="1" applyFont="1" applyFill="1" applyBorder="1" applyAlignment="1">
      <alignment horizontal="center"/>
    </xf>
    <xf numFmtId="0" fontId="35" fillId="0" borderId="29" xfId="0" applyNumberFormat="1" applyFont="1" applyFill="1" applyBorder="1"/>
    <xf numFmtId="0" fontId="35" fillId="0" borderId="0" xfId="0" applyNumberFormat="1" applyFont="1" applyFill="1" applyBorder="1"/>
    <xf numFmtId="0" fontId="35" fillId="0" borderId="0" xfId="0" applyNumberFormat="1" applyFont="1" applyFill="1"/>
    <xf numFmtId="0" fontId="35" fillId="0" borderId="36" xfId="0" applyNumberFormat="1" applyFont="1" applyFill="1" applyBorder="1" applyAlignment="1">
      <alignment horizontal="center"/>
    </xf>
    <xf numFmtId="0" fontId="38" fillId="0" borderId="0" xfId="2" applyFont="1" applyFill="1" applyBorder="1" applyAlignment="1">
      <alignment horizontal="left"/>
    </xf>
    <xf numFmtId="1" fontId="38" fillId="0" borderId="0" xfId="2" applyNumberFormat="1" applyFont="1" applyFill="1" applyBorder="1" applyAlignment="1">
      <alignment horizontal="center"/>
    </xf>
    <xf numFmtId="0" fontId="38" fillId="0" borderId="4" xfId="2" applyFont="1" applyFill="1" applyBorder="1" applyAlignment="1">
      <alignment horizontal="center"/>
    </xf>
    <xf numFmtId="165" fontId="38" fillId="0" borderId="0" xfId="2" applyNumberFormat="1" applyFont="1" applyFill="1" applyBorder="1" applyAlignment="1">
      <alignment horizontal="left"/>
    </xf>
    <xf numFmtId="0" fontId="38" fillId="0" borderId="0" xfId="2" applyFont="1" applyFill="1"/>
    <xf numFmtId="0" fontId="18" fillId="0" borderId="2" xfId="2" applyFont="1" applyFill="1" applyBorder="1" applyAlignment="1">
      <alignment horizontal="center" vertical="center" wrapText="1"/>
    </xf>
    <xf numFmtId="0" fontId="39" fillId="0" borderId="1" xfId="3" applyFont="1" applyFill="1" applyBorder="1" applyAlignment="1">
      <alignment horizontal="center"/>
    </xf>
    <xf numFmtId="0" fontId="38" fillId="0" borderId="1" xfId="3" applyFont="1" applyFill="1" applyBorder="1" applyAlignment="1">
      <alignment horizontal="left" wrapText="1"/>
    </xf>
    <xf numFmtId="0" fontId="39" fillId="0" borderId="0" xfId="3" applyFont="1" applyFill="1" applyBorder="1" applyAlignment="1">
      <alignment horizontal="center"/>
    </xf>
    <xf numFmtId="0" fontId="39" fillId="0" borderId="0" xfId="3" applyFont="1" applyFill="1" applyBorder="1" applyAlignment="1">
      <alignment horizontal="left" vertical="center" wrapText="1"/>
    </xf>
    <xf numFmtId="0" fontId="15" fillId="0" borderId="0" xfId="0" applyFont="1"/>
    <xf numFmtId="0" fontId="38" fillId="0" borderId="0" xfId="2" applyFont="1" applyAlignment="1">
      <alignment horizontal="left"/>
    </xf>
    <xf numFmtId="0" fontId="35" fillId="0" borderId="0" xfId="0" applyFont="1" applyFill="1" applyAlignment="1">
      <alignment horizontal="left" vertical="top"/>
    </xf>
    <xf numFmtId="0" fontId="35" fillId="0" borderId="0" xfId="0" applyFont="1" applyAlignment="1">
      <alignment horizontal="left" vertical="top"/>
    </xf>
    <xf numFmtId="0" fontId="15" fillId="0" borderId="0" xfId="0" applyFont="1" applyFill="1" applyAlignment="1">
      <alignment horizontal="left" vertical="top"/>
    </xf>
    <xf numFmtId="0" fontId="10" fillId="0" borderId="0" xfId="0" applyFont="1"/>
    <xf numFmtId="0" fontId="15" fillId="0" borderId="40" xfId="0" applyFont="1" applyBorder="1" applyAlignment="1">
      <alignment horizontal="left" vertical="top" wrapText="1"/>
    </xf>
    <xf numFmtId="0" fontId="15" fillId="0" borderId="41" xfId="0" applyFont="1" applyBorder="1" applyAlignment="1">
      <alignment horizontal="left" vertical="top" wrapText="1"/>
    </xf>
    <xf numFmtId="0" fontId="15" fillId="5" borderId="42" xfId="0" applyFont="1" applyFill="1" applyBorder="1" applyAlignment="1">
      <alignment horizontal="left" vertical="top" wrapText="1"/>
    </xf>
    <xf numFmtId="0" fontId="15" fillId="5" borderId="43" xfId="0" applyFont="1" applyFill="1" applyBorder="1" applyAlignment="1">
      <alignment horizontal="left" vertical="top" wrapText="1"/>
    </xf>
    <xf numFmtId="0" fontId="35" fillId="5" borderId="43" xfId="0" applyFont="1" applyFill="1" applyBorder="1" applyAlignment="1">
      <alignment horizontal="left" vertical="top" wrapText="1"/>
    </xf>
    <xf numFmtId="0" fontId="48" fillId="0" borderId="42" xfId="0" applyFont="1" applyBorder="1" applyAlignment="1">
      <alignment horizontal="left" vertical="top" wrapText="1"/>
    </xf>
    <xf numFmtId="0" fontId="48" fillId="0" borderId="43" xfId="0" applyFont="1" applyBorder="1" applyAlignment="1">
      <alignment horizontal="left" vertical="top" wrapText="1"/>
    </xf>
    <xf numFmtId="0" fontId="35" fillId="0" borderId="43" xfId="0" applyFont="1" applyBorder="1" applyAlignment="1">
      <alignment horizontal="left" vertical="top" wrapText="1"/>
    </xf>
    <xf numFmtId="0" fontId="35" fillId="0" borderId="42" xfId="0" applyFont="1" applyBorder="1" applyAlignment="1">
      <alignment horizontal="left" vertical="top" wrapText="1"/>
    </xf>
    <xf numFmtId="0" fontId="5" fillId="0" borderId="0" xfId="0" applyFont="1" applyAlignment="1">
      <alignment horizontal="left" vertical="top" wrapText="1"/>
    </xf>
    <xf numFmtId="0" fontId="49" fillId="5" borderId="42" xfId="0" applyFont="1" applyFill="1" applyBorder="1" applyAlignment="1">
      <alignment horizontal="left" vertical="top" wrapText="1"/>
    </xf>
    <xf numFmtId="0" fontId="48" fillId="0" borderId="40" xfId="0" applyFont="1" applyBorder="1" applyAlignment="1">
      <alignment horizontal="left" vertical="top" wrapText="1"/>
    </xf>
    <xf numFmtId="0" fontId="48" fillId="0" borderId="41" xfId="0" applyFont="1" applyBorder="1" applyAlignment="1">
      <alignment horizontal="left" vertical="top" wrapText="1"/>
    </xf>
    <xf numFmtId="0" fontId="35" fillId="6" borderId="42" xfId="0" applyFont="1" applyFill="1" applyBorder="1" applyAlignment="1">
      <alignment horizontal="left" vertical="top" wrapText="1"/>
    </xf>
    <xf numFmtId="0" fontId="35" fillId="6" borderId="43" xfId="0" applyFont="1" applyFill="1" applyBorder="1" applyAlignment="1">
      <alignment horizontal="left" vertical="top" wrapText="1"/>
    </xf>
    <xf numFmtId="0" fontId="48" fillId="6" borderId="43" xfId="0" applyFont="1" applyFill="1" applyBorder="1" applyAlignment="1">
      <alignment horizontal="left" vertical="top" wrapText="1"/>
    </xf>
    <xf numFmtId="9" fontId="15" fillId="5" borderId="43" xfId="0" applyNumberFormat="1" applyFont="1" applyFill="1" applyBorder="1" applyAlignment="1">
      <alignment horizontal="left" vertical="top" wrapText="1"/>
    </xf>
    <xf numFmtId="0" fontId="49" fillId="5" borderId="43" xfId="0" applyFont="1" applyFill="1" applyBorder="1" applyAlignment="1">
      <alignment horizontal="left" vertical="top" wrapText="1"/>
    </xf>
    <xf numFmtId="0" fontId="48" fillId="5" borderId="43" xfId="0" applyFont="1" applyFill="1" applyBorder="1" applyAlignment="1">
      <alignment horizontal="left" vertical="top" wrapText="1"/>
    </xf>
    <xf numFmtId="0" fontId="18" fillId="0" borderId="0" xfId="4" applyFont="1"/>
    <xf numFmtId="0" fontId="0" fillId="0" borderId="0" xfId="0" applyAlignment="1">
      <alignment wrapText="1"/>
    </xf>
    <xf numFmtId="0" fontId="35" fillId="3" borderId="16" xfId="0" applyNumberFormat="1" applyFont="1" applyFill="1" applyBorder="1" applyAlignment="1">
      <alignment horizontal="center" vertical="center" wrapText="1"/>
    </xf>
    <xf numFmtId="0" fontId="35" fillId="3" borderId="20" xfId="0" applyNumberFormat="1" applyFont="1" applyFill="1" applyBorder="1" applyAlignment="1">
      <alignment horizontal="center"/>
    </xf>
    <xf numFmtId="0" fontId="35" fillId="3" borderId="20" xfId="0" applyNumberFormat="1" applyFont="1" applyFill="1" applyBorder="1" applyAlignment="1">
      <alignment horizontal="center" vertical="center" wrapText="1"/>
    </xf>
    <xf numFmtId="0" fontId="35" fillId="3" borderId="33" xfId="0" applyNumberFormat="1" applyFont="1" applyFill="1" applyBorder="1" applyAlignment="1">
      <alignment horizontal="center" vertical="center" wrapText="1"/>
    </xf>
    <xf numFmtId="0" fontId="35" fillId="3" borderId="23" xfId="0" applyNumberFormat="1" applyFont="1" applyFill="1" applyBorder="1" applyAlignment="1">
      <alignment horizontal="center"/>
    </xf>
    <xf numFmtId="0" fontId="35" fillId="3" borderId="34" xfId="0" applyNumberFormat="1" applyFont="1" applyFill="1" applyBorder="1" applyAlignment="1">
      <alignment horizontal="center"/>
    </xf>
    <xf numFmtId="0" fontId="35" fillId="3" borderId="24" xfId="0" applyNumberFormat="1" applyFont="1" applyFill="1" applyBorder="1" applyAlignment="1">
      <alignment horizontal="center"/>
    </xf>
    <xf numFmtId="0" fontId="35" fillId="3" borderId="26" xfId="0" applyNumberFormat="1" applyFont="1" applyFill="1" applyBorder="1" applyAlignment="1">
      <alignment horizontal="center"/>
    </xf>
    <xf numFmtId="0" fontId="35" fillId="3" borderId="35" xfId="0" applyNumberFormat="1" applyFont="1" applyFill="1" applyBorder="1" applyAlignment="1">
      <alignment horizontal="center"/>
    </xf>
    <xf numFmtId="0" fontId="35" fillId="3" borderId="27" xfId="0" applyNumberFormat="1" applyFont="1" applyFill="1" applyBorder="1" applyAlignment="1">
      <alignment horizontal="center"/>
    </xf>
    <xf numFmtId="0" fontId="35" fillId="3" borderId="0" xfId="0" applyFont="1" applyFill="1" applyAlignment="1">
      <alignment horizontal="center"/>
    </xf>
    <xf numFmtId="0" fontId="35" fillId="3" borderId="32" xfId="0" applyNumberFormat="1" applyFont="1" applyFill="1" applyBorder="1" applyAlignment="1">
      <alignment horizontal="center"/>
    </xf>
    <xf numFmtId="0" fontId="35" fillId="3" borderId="36" xfId="0" applyNumberFormat="1" applyFont="1" applyFill="1" applyBorder="1" applyAlignment="1">
      <alignment horizontal="center"/>
    </xf>
    <xf numFmtId="0" fontId="35" fillId="3" borderId="29" xfId="0" applyNumberFormat="1" applyFont="1" applyFill="1" applyBorder="1" applyAlignment="1">
      <alignment horizontal="center"/>
    </xf>
    <xf numFmtId="0" fontId="35" fillId="3" borderId="29" xfId="0" applyNumberFormat="1" applyFont="1" applyFill="1" applyBorder="1" applyAlignment="1">
      <alignment horizontal="center" wrapText="1"/>
    </xf>
    <xf numFmtId="0" fontId="35" fillId="3" borderId="37" xfId="0" applyNumberFormat="1" applyFont="1" applyFill="1" applyBorder="1" applyAlignment="1">
      <alignment horizontal="center"/>
    </xf>
    <xf numFmtId="0" fontId="35" fillId="3" borderId="30" xfId="0" applyNumberFormat="1" applyFont="1" applyFill="1" applyBorder="1" applyAlignment="1">
      <alignment horizontal="center"/>
    </xf>
    <xf numFmtId="0" fontId="35" fillId="3" borderId="0" xfId="0" applyNumberFormat="1" applyFont="1" applyFill="1" applyBorder="1"/>
    <xf numFmtId="0" fontId="35" fillId="3" borderId="0" xfId="0" applyNumberFormat="1" applyFont="1" applyFill="1" applyAlignment="1">
      <alignment horizontal="center"/>
    </xf>
    <xf numFmtId="0" fontId="35" fillId="3" borderId="0" xfId="0" applyNumberFormat="1" applyFont="1" applyFill="1"/>
    <xf numFmtId="0" fontId="18" fillId="3" borderId="38" xfId="0" applyFont="1" applyFill="1" applyBorder="1" applyAlignment="1">
      <alignment horizontal="center"/>
    </xf>
    <xf numFmtId="0" fontId="8" fillId="3" borderId="12" xfId="0" applyFont="1" applyFill="1" applyBorder="1" applyAlignment="1">
      <alignment horizontal="center" vertical="center" wrapText="1"/>
    </xf>
    <xf numFmtId="0" fontId="8" fillId="3" borderId="10" xfId="0" applyFont="1" applyFill="1" applyBorder="1" applyAlignment="1">
      <alignment horizontal="center"/>
    </xf>
    <xf numFmtId="0" fontId="8" fillId="3" borderId="5" xfId="0" applyFont="1" applyFill="1" applyBorder="1" applyAlignment="1">
      <alignment horizontal="center"/>
    </xf>
    <xf numFmtId="164" fontId="8" fillId="3" borderId="5" xfId="0" applyNumberFormat="1" applyFont="1" applyFill="1" applyBorder="1" applyAlignment="1">
      <alignment horizontal="center"/>
    </xf>
    <xf numFmtId="0" fontId="3" fillId="3" borderId="5" xfId="0" applyFont="1" applyFill="1" applyBorder="1" applyAlignment="1">
      <alignment horizontal="center"/>
    </xf>
    <xf numFmtId="0" fontId="3" fillId="3" borderId="5" xfId="0" applyFont="1" applyFill="1" applyBorder="1"/>
    <xf numFmtId="0" fontId="3" fillId="3" borderId="12" xfId="0" applyFont="1" applyFill="1" applyBorder="1" applyAlignment="1">
      <alignment horizontal="center"/>
    </xf>
    <xf numFmtId="165" fontId="3" fillId="3" borderId="5" xfId="0" quotePrefix="1" applyNumberFormat="1" applyFont="1" applyFill="1" applyBorder="1" applyAlignment="1">
      <alignment horizontal="center"/>
    </xf>
    <xf numFmtId="165" fontId="3" fillId="3" borderId="5" xfId="0" applyNumberFormat="1" applyFont="1" applyFill="1" applyBorder="1" applyAlignment="1">
      <alignment horizontal="center"/>
    </xf>
    <xf numFmtId="165" fontId="3" fillId="3" borderId="12" xfId="0" applyNumberFormat="1" applyFont="1" applyFill="1" applyBorder="1" applyAlignment="1">
      <alignment horizontal="center"/>
    </xf>
    <xf numFmtId="0" fontId="3" fillId="3" borderId="7" xfId="0" applyFont="1" applyFill="1" applyBorder="1"/>
    <xf numFmtId="0" fontId="3" fillId="3" borderId="6" xfId="0" applyFont="1" applyFill="1" applyBorder="1"/>
    <xf numFmtId="0" fontId="3" fillId="3" borderId="6" xfId="0" applyFont="1" applyFill="1" applyBorder="1" applyAlignment="1">
      <alignment horizontal="center"/>
    </xf>
    <xf numFmtId="165" fontId="3" fillId="3" borderId="6" xfId="0" applyNumberFormat="1" applyFont="1" applyFill="1" applyBorder="1" applyAlignment="1">
      <alignment horizontal="center"/>
    </xf>
    <xf numFmtId="165" fontId="3" fillId="3" borderId="3" xfId="0" applyNumberFormat="1" applyFont="1" applyFill="1" applyBorder="1" applyAlignment="1">
      <alignment horizontal="center"/>
    </xf>
    <xf numFmtId="0" fontId="3" fillId="3" borderId="8" xfId="0" applyFont="1" applyFill="1" applyBorder="1" applyAlignment="1">
      <alignment horizontal="center"/>
    </xf>
    <xf numFmtId="0" fontId="8" fillId="3" borderId="12" xfId="0" applyFont="1" applyFill="1" applyBorder="1" applyAlignment="1">
      <alignment horizontal="center"/>
    </xf>
    <xf numFmtId="165" fontId="8" fillId="3" borderId="10" xfId="0" applyNumberFormat="1" applyFont="1" applyFill="1" applyBorder="1" applyAlignment="1">
      <alignment horizontal="center"/>
    </xf>
    <xf numFmtId="165" fontId="8" fillId="3" borderId="5" xfId="0" applyNumberFormat="1" applyFont="1" applyFill="1" applyBorder="1" applyAlignment="1">
      <alignment horizontal="center"/>
    </xf>
    <xf numFmtId="165" fontId="35" fillId="3" borderId="0" xfId="2" applyNumberFormat="1" applyFont="1" applyFill="1" applyBorder="1" applyAlignment="1">
      <alignment horizontal="center"/>
    </xf>
    <xf numFmtId="0" fontId="35" fillId="3" borderId="0" xfId="2" applyFont="1" applyFill="1" applyBorder="1" applyAlignment="1">
      <alignment horizontal="center"/>
    </xf>
    <xf numFmtId="165" fontId="35" fillId="3" borderId="1" xfId="2" applyNumberFormat="1" applyFont="1" applyFill="1" applyBorder="1" applyAlignment="1">
      <alignment horizontal="center"/>
    </xf>
    <xf numFmtId="0" fontId="35" fillId="3" borderId="4" xfId="2" applyFont="1" applyFill="1" applyBorder="1" applyAlignment="1">
      <alignment horizontal="center"/>
    </xf>
    <xf numFmtId="0" fontId="15" fillId="3" borderId="2" xfId="2" applyFont="1" applyFill="1" applyBorder="1" applyAlignment="1">
      <alignment horizontal="center"/>
    </xf>
    <xf numFmtId="167" fontId="38" fillId="3" borderId="0" xfId="2" applyNumberFormat="1" applyFont="1" applyFill="1" applyBorder="1" applyAlignment="1">
      <alignment horizontal="center"/>
    </xf>
    <xf numFmtId="0" fontId="38" fillId="3" borderId="0" xfId="2" applyFont="1" applyFill="1" applyAlignment="1">
      <alignment horizontal="center"/>
    </xf>
    <xf numFmtId="2" fontId="38" fillId="3" borderId="0" xfId="2" applyNumberFormat="1" applyFont="1" applyFill="1" applyBorder="1" applyAlignment="1">
      <alignment horizontal="center"/>
    </xf>
    <xf numFmtId="165" fontId="38" fillId="3" borderId="0" xfId="2" applyNumberFormat="1" applyFont="1" applyFill="1" applyBorder="1" applyAlignment="1">
      <alignment horizontal="center"/>
    </xf>
    <xf numFmtId="0" fontId="12" fillId="3" borderId="0" xfId="2" applyFont="1" applyFill="1" applyBorder="1" applyAlignment="1">
      <alignment horizontal="center"/>
    </xf>
    <xf numFmtId="2" fontId="40" fillId="3" borderId="0" xfId="2" applyNumberFormat="1" applyFont="1" applyFill="1" applyBorder="1" applyAlignment="1">
      <alignment horizontal="center"/>
    </xf>
    <xf numFmtId="165" fontId="40" fillId="3" borderId="0" xfId="2" applyNumberFormat="1" applyFont="1" applyFill="1" applyBorder="1" applyAlignment="1">
      <alignment horizontal="center"/>
    </xf>
    <xf numFmtId="1" fontId="38" fillId="3" borderId="0" xfId="2" applyNumberFormat="1" applyFont="1" applyFill="1" applyBorder="1" applyAlignment="1">
      <alignment horizontal="center"/>
    </xf>
    <xf numFmtId="165" fontId="12" fillId="3" borderId="0" xfId="2" applyNumberFormat="1" applyFont="1" applyFill="1" applyBorder="1" applyAlignment="1">
      <alignment horizontal="center"/>
    </xf>
    <xf numFmtId="0" fontId="38" fillId="3" borderId="4" xfId="2" applyFont="1" applyFill="1" applyBorder="1" applyAlignment="1">
      <alignment horizontal="center"/>
    </xf>
    <xf numFmtId="0" fontId="18" fillId="3" borderId="4" xfId="2" applyFont="1" applyFill="1" applyBorder="1" applyAlignment="1">
      <alignment horizontal="center"/>
    </xf>
    <xf numFmtId="0" fontId="38" fillId="3" borderId="6" xfId="2" applyFont="1" applyFill="1" applyBorder="1" applyAlignment="1">
      <alignment horizontal="center"/>
    </xf>
    <xf numFmtId="0" fontId="18" fillId="3" borderId="6" xfId="2" applyFont="1" applyFill="1" applyBorder="1" applyAlignment="1">
      <alignment horizontal="center"/>
    </xf>
    <xf numFmtId="0" fontId="18" fillId="3" borderId="3" xfId="2" applyFont="1" applyFill="1" applyBorder="1" applyAlignment="1">
      <alignment horizontal="center"/>
    </xf>
    <xf numFmtId="0" fontId="18" fillId="3" borderId="0" xfId="2" applyFont="1" applyFill="1" applyBorder="1" applyAlignment="1">
      <alignment horizontal="center"/>
    </xf>
    <xf numFmtId="0" fontId="38" fillId="3" borderId="3" xfId="2" applyFont="1" applyFill="1" applyBorder="1" applyAlignment="1">
      <alignment horizontal="center"/>
    </xf>
    <xf numFmtId="0" fontId="12" fillId="3" borderId="0" xfId="2" applyFont="1" applyFill="1" applyAlignment="1">
      <alignment horizontal="center"/>
    </xf>
    <xf numFmtId="0" fontId="18" fillId="3" borderId="0" xfId="2" applyFont="1" applyFill="1" applyBorder="1" applyAlignment="1">
      <alignment horizontal="center" vertical="center" wrapText="1"/>
    </xf>
    <xf numFmtId="0" fontId="11" fillId="3" borderId="0" xfId="2" applyFont="1" applyFill="1" applyBorder="1" applyAlignment="1">
      <alignment horizontal="center"/>
    </xf>
    <xf numFmtId="0" fontId="18" fillId="3" borderId="2" xfId="2" applyFont="1" applyFill="1" applyBorder="1" applyAlignment="1">
      <alignment horizontal="center" vertical="center" wrapText="1"/>
    </xf>
    <xf numFmtId="0" fontId="18" fillId="3" borderId="2" xfId="2" applyFont="1" applyFill="1" applyBorder="1" applyAlignment="1">
      <alignment horizontal="center"/>
    </xf>
    <xf numFmtId="0" fontId="38" fillId="3" borderId="0" xfId="2" applyFont="1" applyFill="1"/>
    <xf numFmtId="0" fontId="9" fillId="3" borderId="0" xfId="2" applyFont="1" applyFill="1"/>
    <xf numFmtId="0" fontId="38" fillId="3" borderId="0" xfId="2" applyFont="1" applyFill="1" applyAlignment="1">
      <alignment horizontal="left" vertical="top"/>
    </xf>
    <xf numFmtId="0" fontId="38" fillId="3" borderId="0" xfId="2" applyFont="1" applyFill="1" applyAlignment="1"/>
    <xf numFmtId="0" fontId="9" fillId="3" borderId="0" xfId="2" applyFont="1" applyFill="1" applyAlignment="1"/>
    <xf numFmtId="0" fontId="39" fillId="3" borderId="0" xfId="3" applyFont="1" applyFill="1" applyBorder="1" applyAlignment="1">
      <alignment horizontal="center"/>
    </xf>
    <xf numFmtId="0" fontId="39" fillId="3" borderId="0" xfId="3" applyFont="1" applyFill="1" applyBorder="1"/>
    <xf numFmtId="0" fontId="39" fillId="3" borderId="0" xfId="3" applyFont="1" applyFill="1" applyBorder="1" applyAlignment="1">
      <alignment horizontal="left" vertical="center" wrapText="1"/>
    </xf>
    <xf numFmtId="0" fontId="38" fillId="3" borderId="0" xfId="3" applyFont="1" applyFill="1" applyBorder="1" applyAlignment="1">
      <alignment horizontal="center"/>
    </xf>
    <xf numFmtId="0" fontId="38" fillId="3" borderId="0" xfId="3" quotePrefix="1" applyFont="1" applyFill="1" applyBorder="1" applyAlignment="1">
      <alignment horizontal="center"/>
    </xf>
    <xf numFmtId="0" fontId="40" fillId="3" borderId="0" xfId="3" applyFont="1" applyFill="1" applyBorder="1"/>
    <xf numFmtId="0" fontId="38" fillId="3" borderId="0" xfId="3" applyNumberFormat="1" applyFont="1" applyFill="1" applyBorder="1" applyAlignment="1">
      <alignment horizontal="center"/>
    </xf>
    <xf numFmtId="0" fontId="39" fillId="3" borderId="4" xfId="3" applyFont="1" applyFill="1" applyBorder="1" applyAlignment="1">
      <alignment horizontal="center"/>
    </xf>
    <xf numFmtId="0" fontId="38" fillId="3" borderId="4" xfId="3" applyFont="1" applyFill="1" applyBorder="1"/>
    <xf numFmtId="0" fontId="38" fillId="3" borderId="4" xfId="3" applyFont="1" applyFill="1" applyBorder="1" applyAlignment="1">
      <alignment horizontal="center"/>
    </xf>
    <xf numFmtId="0" fontId="40" fillId="3" borderId="4" xfId="3" applyFont="1" applyFill="1" applyBorder="1"/>
    <xf numFmtId="0" fontId="39" fillId="3" borderId="0" xfId="3" applyFont="1" applyFill="1" applyBorder="1" applyAlignment="1">
      <alignment horizontal="left"/>
    </xf>
    <xf numFmtId="2" fontId="39" fillId="3" borderId="0" xfId="3" applyNumberFormat="1" applyFont="1" applyFill="1" applyBorder="1" applyAlignment="1">
      <alignment horizontal="center"/>
    </xf>
    <xf numFmtId="2" fontId="38" fillId="3" borderId="0" xfId="3" applyNumberFormat="1" applyFont="1" applyFill="1" applyBorder="1" applyAlignment="1">
      <alignment horizontal="center"/>
    </xf>
    <xf numFmtId="0" fontId="38" fillId="3" borderId="0" xfId="3" applyFont="1" applyFill="1" applyAlignment="1">
      <alignment horizontal="center"/>
    </xf>
    <xf numFmtId="0" fontId="38" fillId="3" borderId="0" xfId="3" applyFont="1" applyFill="1"/>
    <xf numFmtId="0" fontId="39" fillId="3" borderId="0" xfId="3" applyFont="1" applyFill="1" applyAlignment="1">
      <alignment horizontal="center"/>
    </xf>
    <xf numFmtId="0" fontId="28" fillId="3" borderId="1" xfId="3" applyFont="1" applyFill="1" applyBorder="1" applyAlignment="1">
      <alignment horizontal="center"/>
    </xf>
    <xf numFmtId="0" fontId="28" fillId="3" borderId="1" xfId="3" applyFont="1" applyFill="1" applyBorder="1" applyAlignment="1">
      <alignment horizontal="center" vertical="center" wrapText="1"/>
    </xf>
    <xf numFmtId="0" fontId="18" fillId="3" borderId="1" xfId="3" applyFont="1" applyFill="1" applyBorder="1" applyAlignment="1">
      <alignment horizontal="center"/>
    </xf>
    <xf numFmtId="0" fontId="28" fillId="3" borderId="0" xfId="3" applyFont="1" applyFill="1" applyBorder="1" applyAlignment="1">
      <alignment horizontal="center"/>
    </xf>
    <xf numFmtId="0" fontId="28" fillId="3" borderId="0" xfId="3" applyFont="1" applyFill="1" applyBorder="1" applyAlignment="1">
      <alignment horizontal="center" wrapText="1"/>
    </xf>
    <xf numFmtId="0" fontId="18" fillId="3" borderId="0" xfId="3" applyFont="1" applyFill="1" applyBorder="1" applyAlignment="1">
      <alignment horizontal="center"/>
    </xf>
    <xf numFmtId="0" fontId="18" fillId="3" borderId="0" xfId="3" applyFont="1" applyFill="1" applyAlignment="1">
      <alignment horizontal="center"/>
    </xf>
    <xf numFmtId="0" fontId="39" fillId="3" borderId="1" xfId="3" applyFont="1" applyFill="1" applyBorder="1" applyAlignment="1">
      <alignment horizontal="center"/>
    </xf>
    <xf numFmtId="0" fontId="38" fillId="3" borderId="1" xfId="3" applyFont="1" applyFill="1" applyBorder="1" applyAlignment="1">
      <alignment horizontal="left" wrapText="1"/>
    </xf>
    <xf numFmtId="0" fontId="39" fillId="3" borderId="1" xfId="3" quotePrefix="1" applyFont="1" applyFill="1" applyBorder="1" applyAlignment="1">
      <alignment horizontal="center"/>
    </xf>
    <xf numFmtId="0" fontId="38" fillId="3" borderId="1" xfId="3" applyFont="1" applyFill="1" applyBorder="1" applyAlignment="1">
      <alignment horizontal="center"/>
    </xf>
    <xf numFmtId="0" fontId="38" fillId="3" borderId="1" xfId="2" applyFont="1" applyFill="1" applyBorder="1" applyAlignment="1">
      <alignment horizontal="center" vertical="center" wrapText="1"/>
    </xf>
    <xf numFmtId="0" fontId="38" fillId="3" borderId="1" xfId="3" applyFont="1" applyFill="1" applyBorder="1"/>
    <xf numFmtId="0" fontId="39" fillId="3" borderId="0" xfId="3" applyFont="1" applyFill="1" applyBorder="1" applyAlignment="1">
      <alignment horizontal="center" vertical="center" wrapText="1"/>
    </xf>
    <xf numFmtId="0" fontId="39" fillId="3" borderId="0" xfId="3" quotePrefix="1" applyFont="1" applyFill="1" applyBorder="1" applyAlignment="1">
      <alignment horizontal="center"/>
    </xf>
    <xf numFmtId="0" fontId="39" fillId="3" borderId="0" xfId="4" applyFont="1" applyFill="1" applyBorder="1"/>
    <xf numFmtId="0" fontId="38" fillId="3" borderId="4" xfId="4" applyFont="1" applyFill="1" applyBorder="1" applyAlignment="1">
      <alignment horizontal="center"/>
    </xf>
    <xf numFmtId="9" fontId="38" fillId="3" borderId="4" xfId="4" applyNumberFormat="1" applyFont="1" applyFill="1" applyBorder="1" applyAlignment="1">
      <alignment horizontal="left"/>
    </xf>
    <xf numFmtId="2" fontId="38" fillId="3" borderId="4" xfId="4" applyNumberFormat="1" applyFont="1" applyFill="1" applyBorder="1" applyAlignment="1">
      <alignment horizontal="center"/>
    </xf>
    <xf numFmtId="0" fontId="38" fillId="3" borderId="4" xfId="5" applyFont="1" applyFill="1" applyBorder="1" applyAlignment="1">
      <alignment horizontal="center"/>
    </xf>
    <xf numFmtId="0" fontId="39" fillId="3" borderId="4" xfId="4" applyFont="1" applyFill="1" applyBorder="1" applyAlignment="1">
      <alignment horizontal="center"/>
    </xf>
    <xf numFmtId="0" fontId="38" fillId="3" borderId="0" xfId="4" applyFont="1" applyFill="1" applyAlignment="1">
      <alignment horizontal="center"/>
    </xf>
    <xf numFmtId="0" fontId="39" fillId="3" borderId="0" xfId="4" applyFont="1" applyFill="1" applyAlignment="1">
      <alignment horizontal="center"/>
    </xf>
    <xf numFmtId="0" fontId="18" fillId="3" borderId="1" xfId="4" applyFont="1" applyFill="1" applyBorder="1" applyAlignment="1">
      <alignment horizontal="center"/>
    </xf>
    <xf numFmtId="0" fontId="18" fillId="3" borderId="1" xfId="4" applyFont="1" applyFill="1" applyBorder="1" applyAlignment="1">
      <alignment horizontal="center" vertical="center" wrapText="1"/>
    </xf>
    <xf numFmtId="0" fontId="28" fillId="3" borderId="1" xfId="4" applyFont="1" applyFill="1" applyBorder="1" applyAlignment="1">
      <alignment horizontal="center"/>
    </xf>
    <xf numFmtId="0" fontId="18" fillId="3" borderId="0" xfId="4" applyFont="1" applyFill="1" applyBorder="1" applyAlignment="1">
      <alignment horizontal="center"/>
    </xf>
    <xf numFmtId="0" fontId="18" fillId="3" borderId="0" xfId="4" applyFont="1" applyFill="1" applyBorder="1" applyAlignment="1">
      <alignment horizontal="center" wrapText="1"/>
    </xf>
    <xf numFmtId="0" fontId="28" fillId="3" borderId="0" xfId="4" applyFont="1" applyFill="1" applyBorder="1" applyAlignment="1">
      <alignment horizontal="center" wrapText="1"/>
    </xf>
    <xf numFmtId="0" fontId="28" fillId="3" borderId="4" xfId="4" applyFont="1" applyFill="1" applyBorder="1" applyAlignment="1">
      <alignment horizontal="center"/>
    </xf>
    <xf numFmtId="0" fontId="39" fillId="3" borderId="1" xfId="4" applyFont="1" applyFill="1" applyBorder="1" applyAlignment="1">
      <alignment horizontal="center"/>
    </xf>
    <xf numFmtId="0" fontId="39" fillId="3" borderId="1" xfId="4" applyFont="1" applyFill="1" applyBorder="1"/>
    <xf numFmtId="0" fontId="39" fillId="3" borderId="1" xfId="4" quotePrefix="1" applyFont="1" applyFill="1" applyBorder="1" applyAlignment="1">
      <alignment horizontal="center"/>
    </xf>
    <xf numFmtId="0" fontId="39" fillId="3" borderId="0" xfId="4" quotePrefix="1" applyFont="1" applyFill="1" applyBorder="1" applyAlignment="1">
      <alignment horizontal="center"/>
    </xf>
    <xf numFmtId="2" fontId="39" fillId="3" borderId="0" xfId="4" applyNumberFormat="1" applyFont="1" applyFill="1" applyBorder="1" applyAlignment="1">
      <alignment horizontal="center"/>
    </xf>
    <xf numFmtId="164" fontId="39" fillId="3" borderId="0" xfId="4" applyNumberFormat="1" applyFont="1" applyFill="1" applyBorder="1" applyAlignment="1">
      <alignment horizontal="center"/>
    </xf>
    <xf numFmtId="0" fontId="39" fillId="3" borderId="0" xfId="4" applyNumberFormat="1" applyFont="1" applyFill="1" applyBorder="1" applyAlignment="1">
      <alignment horizontal="center"/>
    </xf>
    <xf numFmtId="0" fontId="38" fillId="3" borderId="0" xfId="4" applyNumberFormat="1" applyFont="1" applyFill="1" applyBorder="1" applyAlignment="1">
      <alignment horizontal="center"/>
    </xf>
    <xf numFmtId="9" fontId="38" fillId="3" borderId="4" xfId="5" applyNumberFormat="1" applyFont="1" applyFill="1" applyBorder="1" applyAlignment="1">
      <alignment horizontal="left"/>
    </xf>
    <xf numFmtId="2" fontId="38" fillId="3" borderId="4" xfId="5" applyNumberFormat="1" applyFont="1" applyFill="1" applyBorder="1" applyAlignment="1">
      <alignment horizontal="center"/>
    </xf>
    <xf numFmtId="0" fontId="38" fillId="3" borderId="0" xfId="4" applyFont="1" applyFill="1"/>
    <xf numFmtId="0" fontId="3" fillId="0" borderId="0" xfId="0" applyFont="1" applyAlignment="1">
      <alignment horizontal="left" vertical="top" wrapText="1"/>
    </xf>
    <xf numFmtId="0" fontId="0" fillId="0" borderId="0" xfId="0" applyAlignment="1">
      <alignment horizontal="left" vertical="top" wrapText="1"/>
    </xf>
    <xf numFmtId="0" fontId="3" fillId="0" borderId="0" xfId="0" applyFont="1" applyBorder="1" applyAlignment="1">
      <alignment horizontal="left" vertical="top" wrapText="1"/>
    </xf>
    <xf numFmtId="0" fontId="8" fillId="3" borderId="5" xfId="0" applyFont="1" applyFill="1" applyBorder="1" applyAlignment="1">
      <alignment horizontal="center" vertical="center" wrapText="1"/>
    </xf>
    <xf numFmtId="0" fontId="0" fillId="3" borderId="5" xfId="0" applyFill="1" applyBorder="1" applyAlignment="1">
      <alignment horizontal="center" vertical="center" wrapText="1"/>
    </xf>
    <xf numFmtId="165" fontId="8" fillId="3" borderId="5" xfId="0" applyNumberFormat="1" applyFont="1" applyFill="1" applyBorder="1" applyAlignment="1">
      <alignment horizontal="center" vertical="center" wrapText="1"/>
    </xf>
    <xf numFmtId="165" fontId="0" fillId="3" borderId="5" xfId="0" applyNumberFormat="1" applyFill="1" applyBorder="1" applyAlignment="1">
      <alignment horizontal="center" vertical="center" wrapText="1"/>
    </xf>
    <xf numFmtId="0" fontId="8" fillId="3" borderId="5" xfId="0" applyFont="1" applyFill="1" applyBorder="1" applyAlignment="1">
      <alignment horizontal="center"/>
    </xf>
    <xf numFmtId="0" fontId="8" fillId="3" borderId="11" xfId="0" applyFont="1" applyFill="1" applyBorder="1" applyAlignment="1">
      <alignment horizontal="center"/>
    </xf>
    <xf numFmtId="0" fontId="8" fillId="3" borderId="3" xfId="0" applyFont="1" applyFill="1" applyBorder="1" applyAlignment="1">
      <alignment horizontal="center"/>
    </xf>
    <xf numFmtId="165" fontId="8" fillId="3" borderId="11" xfId="0" applyNumberFormat="1" applyFont="1" applyFill="1" applyBorder="1" applyAlignment="1">
      <alignment horizontal="center"/>
    </xf>
    <xf numFmtId="165" fontId="8" fillId="3" borderId="3" xfId="0" applyNumberFormat="1" applyFont="1" applyFill="1" applyBorder="1" applyAlignment="1">
      <alignment horizontal="center"/>
    </xf>
    <xf numFmtId="0" fontId="10" fillId="0" borderId="0" xfId="0" applyFont="1" applyAlignment="1">
      <alignment horizontal="left" vertical="top" wrapText="1"/>
    </xf>
    <xf numFmtId="165" fontId="8" fillId="3" borderId="5" xfId="0" applyNumberFormat="1" applyFont="1" applyFill="1" applyBorder="1" applyAlignment="1">
      <alignment horizontal="center"/>
    </xf>
    <xf numFmtId="0" fontId="8" fillId="3" borderId="7" xfId="0" applyFont="1" applyFill="1" applyBorder="1" applyAlignment="1">
      <alignment horizontal="center"/>
    </xf>
    <xf numFmtId="0" fontId="8" fillId="3" borderId="6" xfId="0" applyFont="1" applyFill="1" applyBorder="1" applyAlignment="1">
      <alignment horizontal="center"/>
    </xf>
    <xf numFmtId="0" fontId="8" fillId="3" borderId="8" xfId="0" applyFont="1" applyFill="1" applyBorder="1" applyAlignment="1">
      <alignment horizontal="center"/>
    </xf>
    <xf numFmtId="0" fontId="8" fillId="2" borderId="5" xfId="0" applyFont="1" applyFill="1" applyBorder="1" applyAlignment="1">
      <alignment horizontal="center"/>
    </xf>
    <xf numFmtId="0" fontId="3" fillId="2" borderId="5" xfId="0" applyFont="1" applyFill="1" applyBorder="1" applyAlignment="1">
      <alignment horizontal="center"/>
    </xf>
    <xf numFmtId="0" fontId="3" fillId="3" borderId="5" xfId="0" applyFont="1" applyFill="1" applyBorder="1" applyAlignment="1">
      <alignment horizontal="center"/>
    </xf>
    <xf numFmtId="0" fontId="9" fillId="0" borderId="0" xfId="0" applyFont="1" applyBorder="1" applyAlignment="1">
      <alignment horizontal="left" vertical="top" wrapText="1"/>
    </xf>
    <xf numFmtId="0" fontId="3" fillId="0" borderId="0" xfId="0" applyFont="1" applyFill="1" applyBorder="1" applyAlignment="1">
      <alignment horizontal="left" vertical="top" wrapText="1"/>
    </xf>
    <xf numFmtId="0" fontId="0" fillId="0" borderId="0" xfId="0" applyFill="1" applyAlignment="1">
      <alignment horizontal="left" vertical="top" wrapText="1"/>
    </xf>
    <xf numFmtId="165" fontId="8" fillId="3" borderId="7" xfId="0" applyNumberFormat="1" applyFont="1" applyFill="1" applyBorder="1" applyAlignment="1">
      <alignment horizontal="center"/>
    </xf>
    <xf numFmtId="165" fontId="8" fillId="3" borderId="6" xfId="0" applyNumberFormat="1" applyFont="1" applyFill="1" applyBorder="1" applyAlignment="1">
      <alignment horizontal="center"/>
    </xf>
    <xf numFmtId="165" fontId="8" fillId="3" borderId="8" xfId="0" applyNumberFormat="1" applyFont="1" applyFill="1" applyBorder="1" applyAlignment="1">
      <alignment horizontal="center"/>
    </xf>
    <xf numFmtId="0" fontId="3" fillId="0" borderId="0" xfId="0" applyNumberFormat="1" applyFont="1" applyFill="1" applyBorder="1" applyAlignment="1">
      <alignment horizontal="left" vertical="top" wrapText="1"/>
    </xf>
    <xf numFmtId="0" fontId="45" fillId="0" borderId="0" xfId="0" applyFont="1" applyAlignment="1">
      <alignment vertical="top" wrapText="1"/>
    </xf>
    <xf numFmtId="0" fontId="0" fillId="0" borderId="0" xfId="0" applyAlignment="1">
      <alignment vertical="top"/>
    </xf>
    <xf numFmtId="0" fontId="15" fillId="0" borderId="0" xfId="2" applyNumberFormat="1" applyFont="1" applyBorder="1" applyAlignment="1">
      <alignment horizontal="left" vertical="top" wrapText="1"/>
    </xf>
    <xf numFmtId="0" fontId="41" fillId="0" borderId="0" xfId="0" applyFont="1" applyAlignment="1">
      <alignment horizontal="left" vertical="top" wrapText="1"/>
    </xf>
    <xf numFmtId="0" fontId="15" fillId="2" borderId="6" xfId="2" applyFont="1" applyFill="1" applyBorder="1" applyAlignment="1">
      <alignment horizontal="center"/>
    </xf>
    <xf numFmtId="0" fontId="0" fillId="0" borderId="6" xfId="0" applyBorder="1" applyAlignment="1">
      <alignment horizontal="center"/>
    </xf>
    <xf numFmtId="0" fontId="38" fillId="0" borderId="0" xfId="2" applyFont="1" applyBorder="1" applyAlignment="1">
      <alignment horizontal="left" vertical="top" wrapText="1"/>
    </xf>
    <xf numFmtId="0" fontId="35" fillId="0" borderId="0" xfId="2" applyFont="1" applyBorder="1" applyAlignment="1">
      <alignment horizontal="left" vertical="top" wrapText="1"/>
    </xf>
    <xf numFmtId="0" fontId="41" fillId="0" borderId="0" xfId="2" applyFont="1" applyBorder="1" applyAlignment="1">
      <alignment horizontal="left" vertical="top" wrapText="1"/>
    </xf>
    <xf numFmtId="0" fontId="38" fillId="0" borderId="0" xfId="2" applyFont="1" applyBorder="1" applyAlignment="1">
      <alignment vertical="top" wrapText="1"/>
    </xf>
    <xf numFmtId="165" fontId="38" fillId="0" borderId="0" xfId="2" applyNumberFormat="1" applyFont="1" applyFill="1" applyBorder="1" applyAlignment="1">
      <alignment horizontal="left" vertical="top" wrapText="1"/>
    </xf>
    <xf numFmtId="0" fontId="15" fillId="0" borderId="0" xfId="2" applyFont="1" applyBorder="1" applyAlignment="1">
      <alignment horizontal="center" vertical="center" wrapText="1"/>
    </xf>
    <xf numFmtId="0" fontId="15" fillId="0" borderId="2" xfId="2" applyFont="1" applyBorder="1" applyAlignment="1">
      <alignment horizontal="center" vertical="center" wrapText="1"/>
    </xf>
    <xf numFmtId="0" fontId="15" fillId="0" borderId="3" xfId="2" applyFont="1" applyBorder="1" applyAlignment="1">
      <alignment horizontal="center"/>
    </xf>
    <xf numFmtId="0" fontId="15" fillId="0" borderId="1" xfId="2" applyFont="1" applyBorder="1" applyAlignment="1">
      <alignment horizontal="center" vertical="center"/>
    </xf>
    <xf numFmtId="0" fontId="41" fillId="0" borderId="2" xfId="2" applyFont="1" applyBorder="1" applyAlignment="1">
      <alignment horizontal="center" vertical="center"/>
    </xf>
    <xf numFmtId="0" fontId="15" fillId="0" borderId="4" xfId="2" applyFont="1" applyBorder="1" applyAlignment="1">
      <alignment horizontal="center"/>
    </xf>
    <xf numFmtId="0" fontId="15" fillId="3" borderId="4" xfId="2" applyFont="1" applyFill="1" applyBorder="1" applyAlignment="1">
      <alignment horizontal="center"/>
    </xf>
    <xf numFmtId="0" fontId="15" fillId="3" borderId="1" xfId="2" applyFont="1" applyFill="1" applyBorder="1" applyAlignment="1">
      <alignment horizontal="center" vertical="center"/>
    </xf>
    <xf numFmtId="0" fontId="41" fillId="3" borderId="2" xfId="2" applyFont="1" applyFill="1" applyBorder="1" applyAlignment="1">
      <alignment horizontal="center" vertical="center"/>
    </xf>
    <xf numFmtId="0" fontId="15" fillId="3" borderId="3" xfId="2" applyFont="1" applyFill="1" applyBorder="1" applyAlignment="1">
      <alignment horizontal="center"/>
    </xf>
    <xf numFmtId="0" fontId="41" fillId="0" borderId="2" xfId="2" applyFont="1" applyBorder="1" applyAlignment="1">
      <alignment horizontal="center" vertical="center" wrapText="1"/>
    </xf>
    <xf numFmtId="0" fontId="18" fillId="2" borderId="38" xfId="0" applyNumberFormat="1" applyFont="1" applyFill="1" applyBorder="1" applyAlignment="1">
      <alignment horizontal="center"/>
    </xf>
    <xf numFmtId="0" fontId="0" fillId="0" borderId="38" xfId="0" applyBorder="1" applyAlignment="1">
      <alignment horizontal="center"/>
    </xf>
    <xf numFmtId="0" fontId="35" fillId="0" borderId="0" xfId="0" applyFont="1" applyAlignment="1">
      <alignment horizontal="left" vertical="top" wrapText="1"/>
    </xf>
    <xf numFmtId="0" fontId="35" fillId="0" borderId="14" xfId="0" applyNumberFormat="1" applyFont="1" applyFill="1" applyBorder="1" applyAlignment="1">
      <alignment horizontal="center" vertical="center" wrapText="1"/>
    </xf>
    <xf numFmtId="0" fontId="35" fillId="0" borderId="19" xfId="0" applyNumberFormat="1" applyFont="1" applyFill="1" applyBorder="1" applyAlignment="1">
      <alignment horizontal="center" vertical="center" wrapText="1"/>
    </xf>
    <xf numFmtId="0" fontId="35" fillId="3" borderId="15" xfId="0" applyNumberFormat="1" applyFont="1" applyFill="1" applyBorder="1" applyAlignment="1">
      <alignment horizontal="center"/>
    </xf>
    <xf numFmtId="0" fontId="18" fillId="0" borderId="38" xfId="0" applyNumberFormat="1" applyFont="1" applyFill="1" applyBorder="1" applyAlignment="1">
      <alignment horizontal="center"/>
    </xf>
    <xf numFmtId="0" fontId="0" fillId="0" borderId="38" xfId="0" applyFill="1" applyBorder="1" applyAlignment="1"/>
    <xf numFmtId="0" fontId="35" fillId="3" borderId="14" xfId="0" applyNumberFormat="1" applyFont="1" applyFill="1" applyBorder="1" applyAlignment="1">
      <alignment horizontal="center" vertical="center" wrapText="1"/>
    </xf>
    <xf numFmtId="0" fontId="35" fillId="3" borderId="19" xfId="0" applyNumberFormat="1" applyFont="1" applyFill="1" applyBorder="1" applyAlignment="1">
      <alignment horizontal="center" vertical="center" wrapText="1"/>
    </xf>
    <xf numFmtId="0" fontId="35" fillId="3" borderId="17" xfId="0" applyNumberFormat="1" applyFont="1" applyFill="1" applyBorder="1" applyAlignment="1">
      <alignment horizontal="center" vertical="center" wrapText="1"/>
    </xf>
    <xf numFmtId="0" fontId="35" fillId="3" borderId="21" xfId="0" applyNumberFormat="1" applyFont="1" applyFill="1" applyBorder="1" applyAlignment="1">
      <alignment horizontal="center" vertical="center" wrapText="1"/>
    </xf>
    <xf numFmtId="0" fontId="35" fillId="0" borderId="13" xfId="0" applyNumberFormat="1" applyFont="1" applyFill="1" applyBorder="1" applyAlignment="1">
      <alignment horizontal="center" vertical="center" wrapText="1"/>
    </xf>
    <xf numFmtId="0" fontId="35" fillId="0" borderId="18" xfId="0" applyNumberFormat="1" applyFont="1" applyFill="1" applyBorder="1" applyAlignment="1">
      <alignment horizontal="center" vertical="center" wrapText="1"/>
    </xf>
    <xf numFmtId="0" fontId="18" fillId="3" borderId="1" xfId="2" applyFont="1" applyFill="1" applyBorder="1" applyAlignment="1">
      <alignment horizontal="center" vertical="center" wrapText="1"/>
    </xf>
    <xf numFmtId="0" fontId="18" fillId="3" borderId="2" xfId="2" applyFont="1" applyFill="1" applyBorder="1" applyAlignment="1">
      <alignment horizontal="center" vertical="center" wrapText="1"/>
    </xf>
    <xf numFmtId="0" fontId="18" fillId="2" borderId="6" xfId="2" applyFont="1" applyFill="1" applyBorder="1" applyAlignment="1">
      <alignment horizontal="center"/>
    </xf>
    <xf numFmtId="0" fontId="18" fillId="3" borderId="6" xfId="2" applyFont="1" applyFill="1" applyBorder="1" applyAlignment="1">
      <alignment horizontal="center"/>
    </xf>
    <xf numFmtId="0" fontId="18" fillId="3" borderId="0" xfId="2" applyFont="1" applyFill="1" applyBorder="1" applyAlignment="1">
      <alignment horizontal="center" vertical="center" wrapText="1"/>
    </xf>
    <xf numFmtId="0" fontId="38" fillId="0" borderId="0" xfId="0" applyFont="1" applyFill="1" applyAlignment="1">
      <alignment horizontal="left" vertical="top" wrapText="1"/>
    </xf>
    <xf numFmtId="0" fontId="18" fillId="0" borderId="1" xfId="2" applyFont="1" applyBorder="1" applyAlignment="1">
      <alignment horizontal="center" vertical="center" wrapText="1"/>
    </xf>
    <xf numFmtId="0" fontId="18" fillId="0" borderId="2" xfId="2" applyFont="1" applyBorder="1" applyAlignment="1">
      <alignment horizontal="center" vertical="center" wrapText="1"/>
    </xf>
    <xf numFmtId="0" fontId="18" fillId="3" borderId="3" xfId="2" applyFont="1" applyFill="1" applyBorder="1" applyAlignment="1">
      <alignment horizontal="center"/>
    </xf>
    <xf numFmtId="165" fontId="38" fillId="0" borderId="0" xfId="2" applyNumberFormat="1" applyFont="1" applyBorder="1" applyAlignment="1">
      <alignment horizontal="left" vertical="top" wrapText="1"/>
    </xf>
    <xf numFmtId="0" fontId="38" fillId="0" borderId="0" xfId="0" applyFont="1" applyAlignment="1">
      <alignment horizontal="left" vertical="top" wrapText="1"/>
    </xf>
    <xf numFmtId="0" fontId="18" fillId="0" borderId="3" xfId="2" applyFont="1" applyBorder="1" applyAlignment="1">
      <alignment horizontal="center"/>
    </xf>
    <xf numFmtId="0" fontId="18" fillId="0" borderId="0" xfId="2" applyFont="1" applyBorder="1" applyAlignment="1">
      <alignment horizontal="center" vertical="center" wrapText="1"/>
    </xf>
    <xf numFmtId="0" fontId="18" fillId="3" borderId="4" xfId="2" applyFont="1" applyFill="1" applyBorder="1" applyAlignment="1">
      <alignment horizontal="center"/>
    </xf>
    <xf numFmtId="0" fontId="18" fillId="0" borderId="0" xfId="2" applyFont="1" applyFill="1" applyBorder="1" applyAlignment="1">
      <alignment horizontal="center" vertical="center" wrapText="1"/>
    </xf>
    <xf numFmtId="0" fontId="18" fillId="0" borderId="2" xfId="2" applyFont="1" applyFill="1" applyBorder="1" applyAlignment="1">
      <alignment horizontal="center" vertical="center" wrapText="1"/>
    </xf>
    <xf numFmtId="0" fontId="39" fillId="0" borderId="0" xfId="3" applyFont="1" applyAlignment="1">
      <alignment wrapText="1"/>
    </xf>
    <xf numFmtId="0" fontId="38" fillId="0" borderId="0" xfId="0" applyFont="1" applyAlignment="1">
      <alignment wrapText="1"/>
    </xf>
    <xf numFmtId="0" fontId="18" fillId="0" borderId="1" xfId="3" applyFont="1" applyBorder="1" applyAlignment="1">
      <alignment horizontal="center"/>
    </xf>
    <xf numFmtId="0" fontId="18" fillId="2" borderId="4" xfId="3" applyFont="1" applyFill="1" applyBorder="1" applyAlignment="1">
      <alignment horizontal="center"/>
    </xf>
    <xf numFmtId="0" fontId="18" fillId="0" borderId="1" xfId="3" applyFont="1" applyBorder="1" applyAlignment="1">
      <alignment horizontal="center" vertical="center" wrapText="1"/>
    </xf>
    <xf numFmtId="0" fontId="38" fillId="0" borderId="2" xfId="3" applyFont="1" applyBorder="1" applyAlignment="1">
      <alignment horizontal="center" wrapText="1"/>
    </xf>
    <xf numFmtId="0" fontId="28" fillId="0" borderId="1" xfId="3" applyFont="1" applyBorder="1" applyAlignment="1">
      <alignment horizontal="center"/>
    </xf>
    <xf numFmtId="0" fontId="38" fillId="0" borderId="1" xfId="0" applyFont="1" applyBorder="1" applyAlignment="1">
      <alignment horizontal="center"/>
    </xf>
    <xf numFmtId="0" fontId="39" fillId="0" borderId="1" xfId="0" applyFont="1" applyBorder="1" applyAlignment="1">
      <alignment horizontal="center"/>
    </xf>
    <xf numFmtId="0" fontId="38" fillId="0" borderId="0" xfId="3" applyFont="1" applyBorder="1" applyAlignment="1">
      <alignment horizontal="center" wrapText="1"/>
    </xf>
    <xf numFmtId="0" fontId="38" fillId="0" borderId="0" xfId="0" applyFont="1" applyFill="1" applyAlignment="1">
      <alignment horizontal="justify" vertical="top" wrapText="1"/>
    </xf>
    <xf numFmtId="0" fontId="0" fillId="0" borderId="0" xfId="0" applyAlignment="1">
      <alignment horizontal="justify" vertical="top" wrapText="1"/>
    </xf>
    <xf numFmtId="0" fontId="38" fillId="0" borderId="0" xfId="2" applyFont="1" applyFill="1" applyAlignment="1">
      <alignment horizontal="justify" vertical="top" wrapText="1"/>
    </xf>
    <xf numFmtId="0" fontId="18" fillId="3" borderId="1" xfId="3" applyFont="1" applyFill="1" applyBorder="1" applyAlignment="1">
      <alignment horizontal="center"/>
    </xf>
    <xf numFmtId="0" fontId="28" fillId="3" borderId="4" xfId="3" applyFont="1" applyFill="1" applyBorder="1" applyAlignment="1">
      <alignment horizontal="center"/>
    </xf>
    <xf numFmtId="0" fontId="28" fillId="3" borderId="1" xfId="3" applyFont="1" applyFill="1" applyBorder="1" applyAlignment="1">
      <alignment horizontal="center" vertical="center" wrapText="1"/>
    </xf>
    <xf numFmtId="0" fontId="39" fillId="3" borderId="0" xfId="3" applyFont="1" applyFill="1" applyBorder="1" applyAlignment="1">
      <alignment horizontal="center" wrapText="1"/>
    </xf>
    <xf numFmtId="0" fontId="28" fillId="3" borderId="1" xfId="3" applyFont="1" applyFill="1" applyBorder="1" applyAlignment="1">
      <alignment horizontal="center"/>
    </xf>
    <xf numFmtId="0" fontId="39" fillId="0" borderId="0" xfId="0" applyFont="1" applyFill="1" applyAlignment="1">
      <alignment horizontal="justify" vertical="top" wrapText="1"/>
    </xf>
    <xf numFmtId="0" fontId="39" fillId="0" borderId="0" xfId="4" applyFont="1" applyFill="1" applyAlignment="1">
      <alignment horizontal="justify" vertical="top" wrapText="1"/>
    </xf>
    <xf numFmtId="0" fontId="18" fillId="3" borderId="1" xfId="4" applyFont="1" applyFill="1" applyBorder="1" applyAlignment="1">
      <alignment horizontal="center"/>
    </xf>
    <xf numFmtId="0" fontId="18" fillId="2" borderId="4" xfId="4" applyFont="1" applyFill="1" applyBorder="1" applyAlignment="1">
      <alignment horizontal="center"/>
    </xf>
    <xf numFmtId="0" fontId="18" fillId="0" borderId="1" xfId="4" applyFont="1" applyBorder="1" applyAlignment="1">
      <alignment horizontal="center" vertical="center" wrapText="1"/>
    </xf>
    <xf numFmtId="0" fontId="38" fillId="0" borderId="4" xfId="4" applyFont="1" applyBorder="1" applyAlignment="1">
      <alignment horizontal="center" wrapText="1"/>
    </xf>
    <xf numFmtId="0" fontId="18" fillId="0" borderId="1" xfId="4" applyFont="1" applyBorder="1" applyAlignment="1">
      <alignment horizontal="center"/>
    </xf>
    <xf numFmtId="0" fontId="18" fillId="3" borderId="4" xfId="4" applyFont="1" applyFill="1" applyBorder="1" applyAlignment="1">
      <alignment horizontal="center"/>
    </xf>
    <xf numFmtId="0" fontId="18" fillId="3" borderId="1" xfId="4" applyFont="1" applyFill="1" applyBorder="1" applyAlignment="1">
      <alignment horizontal="center" vertical="center" wrapText="1"/>
    </xf>
    <xf numFmtId="0" fontId="38" fillId="3" borderId="4" xfId="4" applyFont="1" applyFill="1" applyBorder="1" applyAlignment="1">
      <alignment horizontal="center" wrapText="1"/>
    </xf>
    <xf numFmtId="0" fontId="28" fillId="2" borderId="4" xfId="4" applyFont="1" applyFill="1" applyBorder="1" applyAlignment="1">
      <alignment horizontal="center"/>
    </xf>
    <xf numFmtId="0" fontId="28" fillId="0" borderId="1" xfId="4" applyFont="1" applyBorder="1" applyAlignment="1">
      <alignment horizontal="center"/>
    </xf>
    <xf numFmtId="0" fontId="28" fillId="0" borderId="1" xfId="4" applyFont="1" applyBorder="1" applyAlignment="1">
      <alignment horizontal="center" vertical="center" wrapText="1"/>
    </xf>
    <xf numFmtId="0" fontId="39" fillId="0" borderId="2" xfId="4" applyFont="1" applyBorder="1" applyAlignment="1">
      <alignment horizontal="center" wrapText="1"/>
    </xf>
    <xf numFmtId="0" fontId="6" fillId="0" borderId="0" xfId="0" applyFont="1" applyAlignment="1">
      <alignment horizontal="left" vertical="top" wrapText="1"/>
    </xf>
    <xf numFmtId="0" fontId="6" fillId="0" borderId="0" xfId="0" applyFont="1" applyAlignment="1">
      <alignment horizontal="left" vertical="center" wrapText="1"/>
    </xf>
    <xf numFmtId="0" fontId="33" fillId="0" borderId="2" xfId="0" applyFont="1" applyFill="1" applyBorder="1" applyAlignment="1">
      <alignment wrapText="1"/>
    </xf>
    <xf numFmtId="0" fontId="34" fillId="0" borderId="2" xfId="0" applyFont="1" applyFill="1" applyBorder="1" applyAlignment="1"/>
    <xf numFmtId="0" fontId="5" fillId="0" borderId="38" xfId="0" applyFont="1" applyBorder="1" applyAlignment="1">
      <alignment horizontal="left" vertical="top" wrapText="1"/>
    </xf>
    <xf numFmtId="0" fontId="0" fillId="0" borderId="38" xfId="0" applyBorder="1" applyAlignment="1">
      <alignment horizontal="left" vertical="top" wrapText="1"/>
    </xf>
    <xf numFmtId="0" fontId="5" fillId="0" borderId="38" xfId="0" applyFont="1" applyBorder="1" applyAlignment="1">
      <alignment horizontal="left" vertical="top"/>
    </xf>
    <xf numFmtId="0" fontId="0" fillId="0" borderId="38" xfId="0" applyBorder="1" applyAlignment="1">
      <alignment horizontal="left" vertical="top"/>
    </xf>
    <xf numFmtId="0" fontId="35" fillId="0" borderId="0" xfId="0" applyFont="1" applyAlignment="1">
      <alignment vertical="center" wrapText="1"/>
    </xf>
    <xf numFmtId="0" fontId="0" fillId="0" borderId="0" xfId="0" applyAlignment="1">
      <alignment wrapText="1"/>
    </xf>
  </cellXfs>
  <cellStyles count="8">
    <cellStyle name="Normal" xfId="0" builtinId="0"/>
    <cellStyle name="Normal 2" xfId="2"/>
    <cellStyle name="Normal 3" xfId="1"/>
    <cellStyle name="Normal 4" xfId="3"/>
    <cellStyle name="Normal 4 2" xfId="6"/>
    <cellStyle name="Normal 5" xfId="4"/>
    <cellStyle name="Normal 5 2" xfId="5"/>
    <cellStyle name="Normal 6" xfId="7"/>
  </cellStyles>
  <dxfs count="0"/>
  <tableStyles count="0" defaultTableStyle="TableStyleMedium9" defaultPivotStyle="PivotStyleLight16"/>
  <colors>
    <mruColors>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JC37"/>
  <sheetViews>
    <sheetView showGridLines="0" tabSelected="1" zoomScale="115" zoomScaleNormal="115" zoomScalePageLayoutView="151" workbookViewId="0">
      <selection activeCell="A32" sqref="A32"/>
    </sheetView>
  </sheetViews>
  <sheetFormatPr defaultColWidth="8.8984375" defaultRowHeight="13.8" x14ac:dyDescent="0.3"/>
  <cols>
    <col min="1" max="1" width="5.8984375" style="1" bestFit="1" customWidth="1"/>
    <col min="2" max="3" width="15.5" style="1" customWidth="1"/>
    <col min="4" max="4" width="10.3984375" style="2" customWidth="1"/>
    <col min="5" max="5" width="15.59765625" style="2" customWidth="1"/>
    <col min="6" max="6" width="11.09765625" style="2" customWidth="1"/>
    <col min="7" max="7" width="11" style="2" customWidth="1"/>
    <col min="8" max="8" width="11.59765625" style="2" customWidth="1"/>
    <col min="9" max="9" width="11.3984375" style="30" customWidth="1"/>
    <col min="10" max="10" width="11.09765625" style="30" customWidth="1"/>
    <col min="11" max="11" width="10.59765625" style="2" customWidth="1"/>
    <col min="12" max="12" width="9.59765625" style="2" customWidth="1"/>
    <col min="13" max="13" width="15.09765625" style="2" customWidth="1"/>
    <col min="14" max="14" width="10.59765625" style="2" customWidth="1"/>
    <col min="15" max="15" width="11.09765625" style="2" customWidth="1"/>
    <col min="16" max="16" width="18.59765625" style="2" customWidth="1"/>
    <col min="17" max="17" width="11.5" style="2" customWidth="1"/>
    <col min="18" max="18" width="12" style="2" customWidth="1"/>
    <col min="19" max="19" width="15.09765625" style="2" customWidth="1"/>
    <col min="20" max="20" width="10.5" style="2" customWidth="1"/>
    <col min="21" max="21" width="12.3984375" style="2" customWidth="1"/>
    <col min="22" max="22" width="13.59765625" style="2" customWidth="1"/>
    <col min="23" max="23" width="6.09765625" style="2" bestFit="1" customWidth="1"/>
    <col min="24" max="33" width="8.8984375" style="1"/>
    <col min="34" max="34" width="13" style="1" bestFit="1" customWidth="1"/>
    <col min="35" max="16384" width="8.8984375" style="1"/>
  </cols>
  <sheetData>
    <row r="1" spans="1:33" ht="15.6" x14ac:dyDescent="0.3">
      <c r="A1" s="333" t="s">
        <v>90</v>
      </c>
    </row>
    <row r="2" spans="1:33" x14ac:dyDescent="0.3">
      <c r="A2" s="506" t="s">
        <v>12</v>
      </c>
      <c r="B2" s="507"/>
      <c r="C2" s="293"/>
      <c r="D2" s="24"/>
      <c r="E2" s="24"/>
      <c r="F2" s="24"/>
      <c r="G2" s="24"/>
      <c r="H2" s="24"/>
      <c r="I2" s="25"/>
      <c r="J2" s="46"/>
      <c r="K2" s="24"/>
      <c r="L2" s="24"/>
      <c r="M2" s="24"/>
      <c r="N2" s="24"/>
      <c r="O2" s="24"/>
      <c r="P2" s="24"/>
      <c r="Q2" s="24"/>
      <c r="R2" s="24"/>
      <c r="S2" s="24"/>
      <c r="T2" s="24"/>
      <c r="U2" s="24"/>
      <c r="V2" s="24"/>
      <c r="W2" s="24"/>
      <c r="X2" s="4"/>
      <c r="Y2" s="4"/>
    </row>
    <row r="3" spans="1:33" x14ac:dyDescent="0.3">
      <c r="A3" s="492" t="s">
        <v>2</v>
      </c>
      <c r="B3" s="492" t="s">
        <v>89</v>
      </c>
      <c r="C3" s="381" t="s">
        <v>967</v>
      </c>
      <c r="D3" s="496" t="s">
        <v>3</v>
      </c>
      <c r="E3" s="496"/>
      <c r="F3" s="496" t="s">
        <v>24</v>
      </c>
      <c r="G3" s="496"/>
      <c r="H3" s="497" t="s">
        <v>25</v>
      </c>
      <c r="I3" s="498"/>
      <c r="J3" s="382"/>
      <c r="K3" s="503" t="s">
        <v>9</v>
      </c>
      <c r="L3" s="504"/>
      <c r="M3" s="505"/>
      <c r="N3" s="496" t="s">
        <v>10</v>
      </c>
      <c r="O3" s="496"/>
      <c r="P3" s="496"/>
      <c r="Q3" s="496" t="s">
        <v>11</v>
      </c>
      <c r="R3" s="496"/>
      <c r="S3" s="496"/>
      <c r="T3" s="492" t="s">
        <v>78</v>
      </c>
      <c r="U3" s="492" t="s">
        <v>5</v>
      </c>
      <c r="V3" s="492" t="s">
        <v>79</v>
      </c>
      <c r="W3" s="492" t="s">
        <v>0</v>
      </c>
      <c r="X3" s="4"/>
      <c r="Y3" s="4"/>
    </row>
    <row r="4" spans="1:33" ht="12.75" customHeight="1" x14ac:dyDescent="0.3">
      <c r="A4" s="492"/>
      <c r="B4" s="492"/>
      <c r="C4" s="381"/>
      <c r="D4" s="383" t="s">
        <v>6</v>
      </c>
      <c r="E4" s="383" t="s">
        <v>7</v>
      </c>
      <c r="F4" s="383" t="s">
        <v>6</v>
      </c>
      <c r="G4" s="383" t="s">
        <v>7</v>
      </c>
      <c r="H4" s="383" t="s">
        <v>6</v>
      </c>
      <c r="I4" s="384" t="s">
        <v>92</v>
      </c>
      <c r="J4" s="383" t="s">
        <v>7</v>
      </c>
      <c r="K4" s="383" t="s">
        <v>6</v>
      </c>
      <c r="L4" s="384" t="s">
        <v>91</v>
      </c>
      <c r="M4" s="383" t="s">
        <v>7</v>
      </c>
      <c r="N4" s="383" t="s">
        <v>6</v>
      </c>
      <c r="O4" s="384" t="s">
        <v>91</v>
      </c>
      <c r="P4" s="383" t="s">
        <v>7</v>
      </c>
      <c r="Q4" s="384" t="s">
        <v>6</v>
      </c>
      <c r="R4" s="384" t="s">
        <v>91</v>
      </c>
      <c r="S4" s="383" t="s">
        <v>7</v>
      </c>
      <c r="T4" s="493"/>
      <c r="U4" s="492"/>
      <c r="V4" s="493"/>
      <c r="W4" s="492"/>
      <c r="X4" s="4"/>
      <c r="Y4" s="4"/>
    </row>
    <row r="5" spans="1:33" x14ac:dyDescent="0.3">
      <c r="A5" s="385">
        <v>2006</v>
      </c>
      <c r="B5" s="386" t="s">
        <v>16</v>
      </c>
      <c r="C5" s="387" t="s">
        <v>1467</v>
      </c>
      <c r="D5" s="388" t="s">
        <v>62</v>
      </c>
      <c r="E5" s="388" t="s">
        <v>1469</v>
      </c>
      <c r="F5" s="388" t="s">
        <v>62</v>
      </c>
      <c r="G5" s="388" t="s">
        <v>62</v>
      </c>
      <c r="H5" s="388" t="s">
        <v>62</v>
      </c>
      <c r="I5" s="388" t="s">
        <v>62</v>
      </c>
      <c r="J5" s="388" t="s">
        <v>62</v>
      </c>
      <c r="K5" s="388" t="s">
        <v>62</v>
      </c>
      <c r="L5" s="388" t="s">
        <v>62</v>
      </c>
      <c r="M5" s="388" t="s">
        <v>62</v>
      </c>
      <c r="N5" s="388" t="s">
        <v>62</v>
      </c>
      <c r="O5" s="388" t="s">
        <v>62</v>
      </c>
      <c r="P5" s="388" t="s">
        <v>62</v>
      </c>
      <c r="Q5" s="388" t="s">
        <v>62</v>
      </c>
      <c r="R5" s="388" t="s">
        <v>62</v>
      </c>
      <c r="S5" s="388" t="s">
        <v>62</v>
      </c>
      <c r="T5" s="389" t="s">
        <v>62</v>
      </c>
      <c r="U5" s="388" t="s">
        <v>62</v>
      </c>
      <c r="V5" s="388" t="s">
        <v>62</v>
      </c>
      <c r="W5" s="385">
        <v>2</v>
      </c>
      <c r="X5" s="4"/>
      <c r="Y5" s="4"/>
    </row>
    <row r="6" spans="1:33" x14ac:dyDescent="0.3">
      <c r="A6" s="385">
        <v>2007</v>
      </c>
      <c r="B6" s="386" t="s">
        <v>16</v>
      </c>
      <c r="C6" s="387" t="s">
        <v>1468</v>
      </c>
      <c r="D6" s="388" t="s">
        <v>62</v>
      </c>
      <c r="E6" s="389" t="s">
        <v>1366</v>
      </c>
      <c r="F6" s="388" t="s">
        <v>62</v>
      </c>
      <c r="G6" s="388" t="s">
        <v>62</v>
      </c>
      <c r="H6" s="388" t="s">
        <v>62</v>
      </c>
      <c r="I6" s="388" t="s">
        <v>62</v>
      </c>
      <c r="J6" s="388" t="s">
        <v>62</v>
      </c>
      <c r="K6" s="388" t="s">
        <v>62</v>
      </c>
      <c r="L6" s="388" t="s">
        <v>62</v>
      </c>
      <c r="M6" s="388" t="s">
        <v>62</v>
      </c>
      <c r="N6" s="388" t="s">
        <v>62</v>
      </c>
      <c r="O6" s="388" t="s">
        <v>62</v>
      </c>
      <c r="P6" s="388" t="s">
        <v>62</v>
      </c>
      <c r="Q6" s="388" t="s">
        <v>62</v>
      </c>
      <c r="R6" s="388" t="s">
        <v>62</v>
      </c>
      <c r="S6" s="388" t="s">
        <v>62</v>
      </c>
      <c r="T6" s="389" t="s">
        <v>62</v>
      </c>
      <c r="U6" s="388" t="s">
        <v>62</v>
      </c>
      <c r="V6" s="388" t="s">
        <v>62</v>
      </c>
      <c r="W6" s="385">
        <v>3</v>
      </c>
      <c r="X6" s="4"/>
      <c r="Y6" s="4"/>
    </row>
    <row r="7" spans="1:33" x14ac:dyDescent="0.3">
      <c r="A7" s="385">
        <v>2008</v>
      </c>
      <c r="B7" s="386" t="s">
        <v>16</v>
      </c>
      <c r="C7" s="387" t="s">
        <v>1477</v>
      </c>
      <c r="D7" s="389">
        <v>0.50600000000000001</v>
      </c>
      <c r="E7" s="389" t="s">
        <v>69</v>
      </c>
      <c r="F7" s="388" t="s">
        <v>62</v>
      </c>
      <c r="G7" s="388" t="s">
        <v>62</v>
      </c>
      <c r="H7" s="388" t="s">
        <v>62</v>
      </c>
      <c r="I7" s="388" t="s">
        <v>62</v>
      </c>
      <c r="J7" s="388" t="s">
        <v>62</v>
      </c>
      <c r="K7" s="388" t="s">
        <v>62</v>
      </c>
      <c r="L7" s="389">
        <v>0.33</v>
      </c>
      <c r="M7" s="389" t="s">
        <v>63</v>
      </c>
      <c r="N7" s="388" t="s">
        <v>62</v>
      </c>
      <c r="O7" s="389">
        <v>0.18</v>
      </c>
      <c r="P7" s="389" t="s">
        <v>64</v>
      </c>
      <c r="Q7" s="388" t="s">
        <v>62</v>
      </c>
      <c r="R7" s="389">
        <v>0.49</v>
      </c>
      <c r="S7" s="389" t="s">
        <v>65</v>
      </c>
      <c r="T7" s="389">
        <v>0.35</v>
      </c>
      <c r="U7" s="388" t="s">
        <v>70</v>
      </c>
      <c r="V7" s="388" t="s">
        <v>62</v>
      </c>
      <c r="W7" s="385" t="s">
        <v>72</v>
      </c>
      <c r="X7" s="4"/>
      <c r="Y7" s="4"/>
    </row>
    <row r="8" spans="1:33" x14ac:dyDescent="0.3">
      <c r="A8" s="385">
        <v>2009</v>
      </c>
      <c r="B8" s="386" t="s">
        <v>16</v>
      </c>
      <c r="C8" s="387" t="s">
        <v>1467</v>
      </c>
      <c r="D8" s="389" t="s">
        <v>62</v>
      </c>
      <c r="E8" s="389" t="s">
        <v>62</v>
      </c>
      <c r="F8" s="388" t="s">
        <v>62</v>
      </c>
      <c r="G8" s="388" t="s">
        <v>62</v>
      </c>
      <c r="H8" s="388" t="s">
        <v>62</v>
      </c>
      <c r="I8" s="388" t="s">
        <v>62</v>
      </c>
      <c r="J8" s="388" t="s">
        <v>62</v>
      </c>
      <c r="K8" s="388" t="s">
        <v>62</v>
      </c>
      <c r="L8" s="388">
        <v>0.4</v>
      </c>
      <c r="M8" s="389" t="s">
        <v>1430</v>
      </c>
      <c r="N8" s="388" t="s">
        <v>62</v>
      </c>
      <c r="O8" s="388">
        <v>0.2</v>
      </c>
      <c r="P8" s="389" t="s">
        <v>1431</v>
      </c>
      <c r="Q8" s="388" t="s">
        <v>62</v>
      </c>
      <c r="R8" s="388">
        <v>0.4</v>
      </c>
      <c r="S8" s="389" t="s">
        <v>1432</v>
      </c>
      <c r="T8" s="389">
        <v>0.34</v>
      </c>
      <c r="U8" s="388" t="s">
        <v>62</v>
      </c>
      <c r="V8" s="388" t="s">
        <v>62</v>
      </c>
      <c r="W8" s="385">
        <v>5</v>
      </c>
      <c r="X8" s="4"/>
      <c r="Y8" s="4"/>
    </row>
    <row r="9" spans="1:33" x14ac:dyDescent="0.3">
      <c r="A9" s="385">
        <v>2010</v>
      </c>
      <c r="B9" s="386" t="s">
        <v>16</v>
      </c>
      <c r="C9" s="387" t="s">
        <v>1467</v>
      </c>
      <c r="D9" s="389" t="s">
        <v>304</v>
      </c>
      <c r="E9" s="389" t="s">
        <v>305</v>
      </c>
      <c r="F9" s="389" t="s">
        <v>306</v>
      </c>
      <c r="G9" s="389" t="s">
        <v>307</v>
      </c>
      <c r="H9" s="389" t="s">
        <v>308</v>
      </c>
      <c r="I9" s="389" t="s">
        <v>310</v>
      </c>
      <c r="J9" s="390" t="s">
        <v>309</v>
      </c>
      <c r="K9" s="389" t="s">
        <v>311</v>
      </c>
      <c r="L9" s="389" t="s">
        <v>81</v>
      </c>
      <c r="M9" s="389" t="s">
        <v>312</v>
      </c>
      <c r="N9" s="389" t="s">
        <v>313</v>
      </c>
      <c r="O9" s="389" t="s">
        <v>81</v>
      </c>
      <c r="P9" s="389" t="s">
        <v>314</v>
      </c>
      <c r="Q9" s="389" t="s">
        <v>315</v>
      </c>
      <c r="R9" s="389" t="s">
        <v>316</v>
      </c>
      <c r="S9" s="389" t="s">
        <v>318</v>
      </c>
      <c r="T9" s="389" t="s">
        <v>317</v>
      </c>
      <c r="U9" s="389" t="s">
        <v>85</v>
      </c>
      <c r="V9" s="389" t="s">
        <v>419</v>
      </c>
      <c r="W9" s="385" t="s">
        <v>82</v>
      </c>
      <c r="X9" s="4"/>
      <c r="Y9" s="4"/>
    </row>
    <row r="10" spans="1:33" x14ac:dyDescent="0.3">
      <c r="A10" s="385">
        <v>2011</v>
      </c>
      <c r="B10" s="386" t="s">
        <v>16</v>
      </c>
      <c r="C10" s="387" t="s">
        <v>977</v>
      </c>
      <c r="D10" s="389" t="s">
        <v>332</v>
      </c>
      <c r="E10" s="389" t="s">
        <v>369</v>
      </c>
      <c r="F10" s="389" t="s">
        <v>333</v>
      </c>
      <c r="G10" s="389" t="s">
        <v>370</v>
      </c>
      <c r="H10" s="389" t="s">
        <v>334</v>
      </c>
      <c r="I10" s="389" t="s">
        <v>81</v>
      </c>
      <c r="J10" s="389" t="s">
        <v>371</v>
      </c>
      <c r="K10" s="389" t="s">
        <v>336</v>
      </c>
      <c r="L10" s="389" t="s">
        <v>81</v>
      </c>
      <c r="M10" s="389" t="s">
        <v>372</v>
      </c>
      <c r="N10" s="389" t="s">
        <v>337</v>
      </c>
      <c r="O10" s="389" t="s">
        <v>81</v>
      </c>
      <c r="P10" s="389" t="s">
        <v>373</v>
      </c>
      <c r="Q10" s="389" t="s">
        <v>338</v>
      </c>
      <c r="R10" s="389" t="s">
        <v>81</v>
      </c>
      <c r="S10" s="389" t="s">
        <v>374</v>
      </c>
      <c r="T10" s="389" t="s">
        <v>81</v>
      </c>
      <c r="U10" s="389" t="s">
        <v>86</v>
      </c>
      <c r="V10" s="389" t="s">
        <v>420</v>
      </c>
      <c r="W10" s="385" t="s">
        <v>88</v>
      </c>
      <c r="X10" s="4"/>
      <c r="Y10" s="4"/>
    </row>
    <row r="11" spans="1:33" x14ac:dyDescent="0.3">
      <c r="A11" s="391"/>
      <c r="B11" s="392"/>
      <c r="C11" s="393"/>
      <c r="D11" s="394"/>
      <c r="E11" s="394"/>
      <c r="F11" s="394"/>
      <c r="G11" s="394"/>
      <c r="H11" s="394"/>
      <c r="I11" s="394"/>
      <c r="J11" s="395"/>
      <c r="K11" s="394"/>
      <c r="L11" s="394"/>
      <c r="M11" s="394"/>
      <c r="N11" s="394"/>
      <c r="O11" s="394"/>
      <c r="P11" s="394"/>
      <c r="Q11" s="394"/>
      <c r="R11" s="394"/>
      <c r="S11" s="394"/>
      <c r="T11" s="394"/>
      <c r="U11" s="394"/>
      <c r="V11" s="394"/>
      <c r="W11" s="396"/>
      <c r="X11" s="4"/>
      <c r="Y11" s="4"/>
      <c r="AG11" s="2"/>
    </row>
    <row r="12" spans="1:33" x14ac:dyDescent="0.3">
      <c r="A12" s="496" t="s">
        <v>8</v>
      </c>
      <c r="B12" s="508"/>
      <c r="C12" s="397"/>
      <c r="D12" s="389"/>
      <c r="E12" s="389"/>
      <c r="F12" s="389"/>
      <c r="G12" s="389"/>
      <c r="H12" s="389"/>
      <c r="I12" s="389"/>
      <c r="J12" s="390"/>
      <c r="K12" s="389"/>
      <c r="L12" s="389"/>
      <c r="M12" s="389"/>
      <c r="N12" s="389"/>
      <c r="O12" s="389"/>
      <c r="P12" s="389"/>
      <c r="Q12" s="389"/>
      <c r="R12" s="389"/>
      <c r="S12" s="389"/>
      <c r="T12" s="389"/>
      <c r="U12" s="389"/>
      <c r="V12" s="389"/>
      <c r="W12" s="385"/>
      <c r="X12" s="4"/>
      <c r="Y12" s="4"/>
      <c r="AG12" s="2"/>
    </row>
    <row r="13" spans="1:33" ht="12.75" customHeight="1" x14ac:dyDescent="0.3">
      <c r="A13" s="492" t="s">
        <v>2</v>
      </c>
      <c r="B13" s="492" t="s">
        <v>89</v>
      </c>
      <c r="C13" s="381" t="s">
        <v>967</v>
      </c>
      <c r="D13" s="502" t="s">
        <v>3</v>
      </c>
      <c r="E13" s="502"/>
      <c r="F13" s="502" t="s">
        <v>24</v>
      </c>
      <c r="G13" s="502"/>
      <c r="H13" s="499" t="s">
        <v>25</v>
      </c>
      <c r="I13" s="500"/>
      <c r="J13" s="398"/>
      <c r="K13" s="512" t="s">
        <v>9</v>
      </c>
      <c r="L13" s="513"/>
      <c r="M13" s="514"/>
      <c r="N13" s="502" t="s">
        <v>10</v>
      </c>
      <c r="O13" s="502"/>
      <c r="P13" s="502"/>
      <c r="Q13" s="502" t="s">
        <v>11</v>
      </c>
      <c r="R13" s="502"/>
      <c r="S13" s="502"/>
      <c r="T13" s="494" t="s">
        <v>78</v>
      </c>
      <c r="U13" s="494" t="s">
        <v>5</v>
      </c>
      <c r="V13" s="492" t="s">
        <v>79</v>
      </c>
      <c r="W13" s="492" t="s">
        <v>0</v>
      </c>
      <c r="X13" s="4"/>
      <c r="Y13" s="4"/>
      <c r="AG13" s="2"/>
    </row>
    <row r="14" spans="1:33" ht="12.75" customHeight="1" x14ac:dyDescent="0.3">
      <c r="A14" s="492"/>
      <c r="B14" s="492"/>
      <c r="C14" s="381"/>
      <c r="D14" s="399" t="s">
        <v>6</v>
      </c>
      <c r="E14" s="399" t="s">
        <v>7</v>
      </c>
      <c r="F14" s="399" t="s">
        <v>6</v>
      </c>
      <c r="G14" s="399" t="s">
        <v>7</v>
      </c>
      <c r="H14" s="383" t="s">
        <v>6</v>
      </c>
      <c r="I14" s="399" t="s">
        <v>92</v>
      </c>
      <c r="J14" s="383" t="s">
        <v>7</v>
      </c>
      <c r="K14" s="399" t="s">
        <v>6</v>
      </c>
      <c r="L14" s="399" t="s">
        <v>91</v>
      </c>
      <c r="M14" s="399" t="s">
        <v>7</v>
      </c>
      <c r="N14" s="399" t="s">
        <v>6</v>
      </c>
      <c r="O14" s="399" t="s">
        <v>91</v>
      </c>
      <c r="P14" s="399" t="s">
        <v>7</v>
      </c>
      <c r="Q14" s="399" t="s">
        <v>6</v>
      </c>
      <c r="R14" s="399" t="s">
        <v>91</v>
      </c>
      <c r="S14" s="399" t="s">
        <v>7</v>
      </c>
      <c r="T14" s="495"/>
      <c r="U14" s="494"/>
      <c r="V14" s="493"/>
      <c r="W14" s="492"/>
      <c r="X14" s="4"/>
      <c r="Y14" s="4"/>
      <c r="AG14" s="2"/>
    </row>
    <row r="15" spans="1:33" s="51" customFormat="1" x14ac:dyDescent="0.3">
      <c r="A15" s="385">
        <v>2008</v>
      </c>
      <c r="B15" s="386" t="s">
        <v>16</v>
      </c>
      <c r="C15" s="387" t="s">
        <v>1477</v>
      </c>
      <c r="D15" s="388">
        <v>0.49099999999999999</v>
      </c>
      <c r="E15" s="389" t="s">
        <v>68</v>
      </c>
      <c r="F15" s="388" t="s">
        <v>62</v>
      </c>
      <c r="G15" s="388" t="s">
        <v>62</v>
      </c>
      <c r="H15" s="388" t="s">
        <v>62</v>
      </c>
      <c r="I15" s="388" t="s">
        <v>62</v>
      </c>
      <c r="J15" s="388" t="s">
        <v>62</v>
      </c>
      <c r="K15" s="388" t="s">
        <v>62</v>
      </c>
      <c r="L15" s="389">
        <v>0.16</v>
      </c>
      <c r="M15" s="389" t="s">
        <v>74</v>
      </c>
      <c r="N15" s="388" t="s">
        <v>62</v>
      </c>
      <c r="O15" s="389">
        <v>0.09</v>
      </c>
      <c r="P15" s="389" t="s">
        <v>75</v>
      </c>
      <c r="Q15" s="388" t="s">
        <v>62</v>
      </c>
      <c r="R15" s="389">
        <v>0.75</v>
      </c>
      <c r="S15" s="389" t="s">
        <v>76</v>
      </c>
      <c r="T15" s="389">
        <v>0.37</v>
      </c>
      <c r="U15" s="389" t="s">
        <v>71</v>
      </c>
      <c r="V15" s="388" t="s">
        <v>62</v>
      </c>
      <c r="W15" s="385" t="s">
        <v>72</v>
      </c>
      <c r="X15" s="270"/>
      <c r="Y15" s="270"/>
    </row>
    <row r="16" spans="1:33" x14ac:dyDescent="0.3">
      <c r="A16" s="385">
        <v>2009</v>
      </c>
      <c r="B16" s="386" t="s">
        <v>16</v>
      </c>
      <c r="C16" s="387" t="s">
        <v>1467</v>
      </c>
      <c r="D16" s="389" t="s">
        <v>62</v>
      </c>
      <c r="E16" s="389" t="s">
        <v>62</v>
      </c>
      <c r="F16" s="388" t="s">
        <v>62</v>
      </c>
      <c r="G16" s="388" t="s">
        <v>62</v>
      </c>
      <c r="H16" s="388" t="s">
        <v>62</v>
      </c>
      <c r="I16" s="388" t="s">
        <v>62</v>
      </c>
      <c r="J16" s="388" t="s">
        <v>62</v>
      </c>
      <c r="K16" s="388" t="s">
        <v>62</v>
      </c>
      <c r="L16" s="388">
        <v>0.26</v>
      </c>
      <c r="M16" s="389" t="s">
        <v>1435</v>
      </c>
      <c r="N16" s="388" t="s">
        <v>62</v>
      </c>
      <c r="O16" s="388">
        <v>0.15</v>
      </c>
      <c r="P16" s="389" t="s">
        <v>1434</v>
      </c>
      <c r="Q16" s="388" t="s">
        <v>62</v>
      </c>
      <c r="R16" s="388">
        <v>0.59</v>
      </c>
      <c r="S16" s="389" t="s">
        <v>1433</v>
      </c>
      <c r="T16" s="389">
        <v>0.35</v>
      </c>
      <c r="U16" s="388" t="s">
        <v>62</v>
      </c>
      <c r="V16" s="388" t="s">
        <v>62</v>
      </c>
      <c r="W16" s="385">
        <v>5</v>
      </c>
      <c r="X16" s="4"/>
      <c r="Y16" s="4"/>
      <c r="AC16" s="13"/>
    </row>
    <row r="17" spans="1:263" x14ac:dyDescent="0.3">
      <c r="A17" s="385">
        <v>2010</v>
      </c>
      <c r="B17" s="386" t="s">
        <v>16</v>
      </c>
      <c r="C17" s="387" t="s">
        <v>1467</v>
      </c>
      <c r="D17" s="389" t="s">
        <v>319</v>
      </c>
      <c r="E17" s="389" t="s">
        <v>320</v>
      </c>
      <c r="F17" s="389" t="s">
        <v>321</v>
      </c>
      <c r="G17" s="389" t="s">
        <v>322</v>
      </c>
      <c r="H17" s="389" t="s">
        <v>323</v>
      </c>
      <c r="I17" s="389" t="s">
        <v>324</v>
      </c>
      <c r="J17" s="390" t="s">
        <v>335</v>
      </c>
      <c r="K17" s="389" t="s">
        <v>325</v>
      </c>
      <c r="L17" s="389" t="s">
        <v>81</v>
      </c>
      <c r="M17" s="389" t="s">
        <v>83</v>
      </c>
      <c r="N17" s="389" t="s">
        <v>326</v>
      </c>
      <c r="O17" s="389" t="s">
        <v>81</v>
      </c>
      <c r="P17" s="389" t="s">
        <v>327</v>
      </c>
      <c r="Q17" s="389" t="s">
        <v>328</v>
      </c>
      <c r="R17" s="389" t="s">
        <v>329</v>
      </c>
      <c r="S17" s="389" t="s">
        <v>330</v>
      </c>
      <c r="T17" s="389" t="s">
        <v>331</v>
      </c>
      <c r="U17" s="389" t="s">
        <v>84</v>
      </c>
      <c r="V17" s="388" t="s">
        <v>421</v>
      </c>
      <c r="W17" s="385" t="s">
        <v>82</v>
      </c>
      <c r="X17" s="4"/>
      <c r="Y17" s="4"/>
      <c r="AD17" s="15"/>
    </row>
    <row r="18" spans="1:263" x14ac:dyDescent="0.3">
      <c r="A18" s="385">
        <v>2011</v>
      </c>
      <c r="B18" s="386" t="s">
        <v>16</v>
      </c>
      <c r="C18" s="387" t="s">
        <v>977</v>
      </c>
      <c r="D18" s="389" t="s">
        <v>339</v>
      </c>
      <c r="E18" s="389" t="s">
        <v>369</v>
      </c>
      <c r="F18" s="389" t="s">
        <v>340</v>
      </c>
      <c r="G18" s="389" t="s">
        <v>375</v>
      </c>
      <c r="H18" s="389" t="s">
        <v>341</v>
      </c>
      <c r="I18" s="389" t="s">
        <v>81</v>
      </c>
      <c r="J18" s="390" t="s">
        <v>376</v>
      </c>
      <c r="K18" s="389" t="s">
        <v>342</v>
      </c>
      <c r="L18" s="389" t="s">
        <v>81</v>
      </c>
      <c r="M18" s="389" t="s">
        <v>377</v>
      </c>
      <c r="N18" s="389" t="s">
        <v>343</v>
      </c>
      <c r="O18" s="389" t="s">
        <v>81</v>
      </c>
      <c r="P18" s="389" t="s">
        <v>378</v>
      </c>
      <c r="Q18" s="389" t="s">
        <v>344</v>
      </c>
      <c r="R18" s="389" t="s">
        <v>81</v>
      </c>
      <c r="S18" s="389" t="s">
        <v>379</v>
      </c>
      <c r="T18" s="389" t="s">
        <v>81</v>
      </c>
      <c r="U18" s="389" t="s">
        <v>87</v>
      </c>
      <c r="V18" s="389" t="s">
        <v>422</v>
      </c>
      <c r="W18" s="385" t="s">
        <v>88</v>
      </c>
      <c r="X18" s="3"/>
      <c r="Y18" s="4"/>
      <c r="Z18" s="3"/>
      <c r="AA18" s="4"/>
      <c r="AD18" s="15"/>
      <c r="AK18" s="4"/>
      <c r="AL18" s="3"/>
      <c r="AM18" s="4"/>
      <c r="AN18" s="3"/>
      <c r="AO18" s="4"/>
      <c r="AP18" s="3"/>
      <c r="AQ18" s="4"/>
      <c r="AR18" s="3"/>
      <c r="AS18" s="4"/>
      <c r="AT18" s="3"/>
      <c r="AU18" s="4"/>
      <c r="AV18" s="3"/>
      <c r="AW18" s="4"/>
      <c r="AX18" s="3"/>
      <c r="AY18" s="4"/>
      <c r="AZ18" s="3"/>
      <c r="BA18" s="4"/>
      <c r="BB18" s="3"/>
      <c r="BC18" s="4"/>
      <c r="BD18" s="3"/>
      <c r="BE18" s="4"/>
      <c r="BF18" s="3"/>
      <c r="BG18" s="4"/>
      <c r="BH18" s="3"/>
      <c r="BI18" s="4"/>
      <c r="BJ18" s="3"/>
      <c r="BK18" s="4"/>
      <c r="BL18" s="3"/>
      <c r="BM18" s="4"/>
      <c r="BN18" s="3"/>
      <c r="BO18" s="4"/>
      <c r="BP18" s="3"/>
      <c r="BQ18" s="4"/>
      <c r="BR18" s="3"/>
      <c r="BS18" s="4"/>
      <c r="BT18" s="3"/>
      <c r="BU18" s="4"/>
      <c r="BV18" s="3"/>
      <c r="BW18" s="4"/>
      <c r="BX18" s="3"/>
      <c r="BY18" s="4"/>
      <c r="BZ18" s="3"/>
      <c r="CA18" s="4"/>
      <c r="CB18" s="3"/>
      <c r="CC18" s="4"/>
      <c r="CD18" s="3"/>
      <c r="CE18" s="4"/>
      <c r="CF18" s="3"/>
      <c r="CG18" s="4"/>
      <c r="CH18" s="3"/>
      <c r="CI18" s="4"/>
      <c r="CJ18" s="3"/>
      <c r="CK18" s="4"/>
      <c r="CL18" s="3"/>
      <c r="CM18" s="4"/>
      <c r="CN18" s="3"/>
      <c r="CO18" s="4"/>
      <c r="CP18" s="3"/>
      <c r="CQ18" s="4"/>
      <c r="CR18" s="3"/>
      <c r="CS18" s="4"/>
      <c r="CT18" s="3"/>
      <c r="CU18" s="4"/>
      <c r="CV18" s="3"/>
      <c r="CW18" s="4"/>
      <c r="CX18" s="3"/>
      <c r="CY18" s="4"/>
      <c r="CZ18" s="3"/>
      <c r="DA18" s="4"/>
      <c r="DB18" s="3"/>
      <c r="DC18" s="4"/>
      <c r="DD18" s="3"/>
      <c r="DE18" s="4"/>
      <c r="DF18" s="3"/>
      <c r="DG18" s="4"/>
      <c r="DH18" s="3"/>
      <c r="DI18" s="4"/>
      <c r="DJ18" s="3"/>
      <c r="DK18" s="4"/>
      <c r="DL18" s="3"/>
      <c r="DM18" s="4"/>
      <c r="DN18" s="3"/>
      <c r="DO18" s="4"/>
      <c r="DP18" s="3"/>
      <c r="DQ18" s="4"/>
      <c r="DR18" s="3"/>
      <c r="DS18" s="4"/>
      <c r="DT18" s="3"/>
      <c r="DU18" s="4"/>
      <c r="DV18" s="3"/>
      <c r="DW18" s="4"/>
      <c r="DX18" s="3"/>
      <c r="DY18" s="4"/>
      <c r="DZ18" s="3"/>
      <c r="EA18" s="4"/>
      <c r="EB18" s="3"/>
      <c r="EC18" s="4"/>
      <c r="ED18" s="3"/>
      <c r="EE18" s="4"/>
      <c r="EF18" s="3"/>
      <c r="EG18" s="4"/>
      <c r="EH18" s="3"/>
      <c r="EI18" s="4"/>
      <c r="EJ18" s="3"/>
      <c r="EK18" s="4"/>
      <c r="EL18" s="3"/>
      <c r="EM18" s="4"/>
      <c r="EN18" s="3"/>
      <c r="EO18" s="4"/>
      <c r="EP18" s="3"/>
      <c r="EQ18" s="4"/>
      <c r="ER18" s="3"/>
      <c r="ES18" s="4"/>
      <c r="ET18" s="3"/>
      <c r="EU18" s="4"/>
      <c r="EV18" s="3"/>
      <c r="EW18" s="4"/>
      <c r="EX18" s="3"/>
      <c r="EY18" s="4"/>
      <c r="EZ18" s="3"/>
      <c r="FA18" s="4"/>
      <c r="FB18" s="3"/>
      <c r="FC18" s="4"/>
      <c r="FD18" s="3"/>
      <c r="FE18" s="4"/>
      <c r="FF18" s="3"/>
      <c r="FG18" s="4"/>
      <c r="FH18" s="3"/>
      <c r="FI18" s="4"/>
      <c r="FJ18" s="3"/>
      <c r="FK18" s="4"/>
      <c r="FL18" s="3"/>
      <c r="FM18" s="4"/>
      <c r="FN18" s="3"/>
      <c r="FO18" s="4"/>
      <c r="FP18" s="3"/>
      <c r="FQ18" s="4"/>
      <c r="FR18" s="3"/>
      <c r="FS18" s="4"/>
      <c r="FT18" s="3"/>
      <c r="FU18" s="4"/>
      <c r="FV18" s="3"/>
      <c r="FW18" s="4"/>
      <c r="FX18" s="3"/>
      <c r="FY18" s="4"/>
      <c r="FZ18" s="3"/>
      <c r="GA18" s="4"/>
      <c r="GB18" s="3"/>
      <c r="GC18" s="4"/>
      <c r="GD18" s="3"/>
      <c r="GE18" s="4"/>
      <c r="GF18" s="3"/>
      <c r="GG18" s="4"/>
      <c r="GH18" s="3"/>
      <c r="GI18" s="4"/>
      <c r="GJ18" s="3"/>
      <c r="GK18" s="4"/>
      <c r="GL18" s="3"/>
      <c r="GM18" s="4"/>
      <c r="GN18" s="3"/>
      <c r="GO18" s="4"/>
      <c r="GP18" s="3"/>
      <c r="GQ18" s="4"/>
      <c r="GR18" s="3"/>
      <c r="GS18" s="4"/>
      <c r="GT18" s="3"/>
      <c r="GU18" s="4"/>
      <c r="GV18" s="3"/>
      <c r="GW18" s="4"/>
      <c r="GX18" s="3"/>
      <c r="GY18" s="4"/>
      <c r="GZ18" s="3"/>
      <c r="HA18" s="4"/>
      <c r="HB18" s="3"/>
      <c r="HC18" s="4"/>
      <c r="HD18" s="3"/>
      <c r="HE18" s="4"/>
      <c r="HF18" s="3"/>
      <c r="HG18" s="4"/>
      <c r="HH18" s="3"/>
      <c r="HI18" s="4"/>
      <c r="HJ18" s="3"/>
      <c r="HK18" s="4"/>
      <c r="HL18" s="3"/>
      <c r="HM18" s="4"/>
      <c r="HN18" s="3"/>
      <c r="HO18" s="4"/>
      <c r="HP18" s="3"/>
      <c r="HQ18" s="4"/>
      <c r="HR18" s="3"/>
      <c r="HS18" s="4"/>
      <c r="HT18" s="3"/>
      <c r="HU18" s="4"/>
      <c r="HV18" s="3"/>
      <c r="HW18" s="4"/>
      <c r="HX18" s="3"/>
      <c r="HY18" s="4"/>
      <c r="HZ18" s="3"/>
      <c r="IA18" s="4"/>
      <c r="IB18" s="3"/>
      <c r="IC18" s="4"/>
      <c r="ID18" s="3"/>
      <c r="IE18" s="4"/>
      <c r="IF18" s="3"/>
      <c r="IG18" s="4"/>
      <c r="IH18" s="3"/>
      <c r="II18" s="4"/>
      <c r="IJ18" s="3"/>
      <c r="IK18" s="4"/>
      <c r="IL18" s="3"/>
      <c r="IM18" s="4"/>
      <c r="IN18" s="3"/>
      <c r="IO18" s="4"/>
      <c r="IP18" s="3"/>
      <c r="IQ18" s="4"/>
      <c r="IR18" s="3"/>
      <c r="IS18" s="4"/>
      <c r="IT18" s="3"/>
      <c r="IU18" s="4"/>
      <c r="IV18" s="3"/>
      <c r="IW18" s="4"/>
      <c r="IX18" s="3"/>
      <c r="IY18" s="4"/>
      <c r="IZ18" s="3"/>
      <c r="JA18" s="4"/>
      <c r="JB18" s="3"/>
      <c r="JC18" s="4"/>
    </row>
    <row r="20" spans="1:263" ht="18" x14ac:dyDescent="0.35">
      <c r="A20" s="26" t="s">
        <v>73</v>
      </c>
      <c r="B20" s="4"/>
      <c r="C20" s="4"/>
      <c r="D20" s="3"/>
      <c r="E20" s="3"/>
      <c r="F20" s="3"/>
      <c r="G20" s="3"/>
      <c r="H20" s="3"/>
      <c r="I20" s="6"/>
      <c r="J20" s="6"/>
      <c r="K20" s="3"/>
      <c r="L20" s="3"/>
      <c r="M20" s="3"/>
      <c r="N20" s="3"/>
      <c r="O20" s="29"/>
      <c r="AD20" s="16"/>
      <c r="AE20" s="16"/>
    </row>
    <row r="21" spans="1:263" ht="15.75" customHeight="1" x14ac:dyDescent="0.3">
      <c r="A21" s="18" t="s">
        <v>1499</v>
      </c>
      <c r="B21" s="18"/>
      <c r="C21" s="18"/>
      <c r="D21" s="18"/>
      <c r="E21" s="18"/>
      <c r="F21" s="18"/>
      <c r="G21" s="18"/>
      <c r="H21" s="18"/>
      <c r="I21" s="47"/>
      <c r="J21" s="47"/>
      <c r="K21" s="18"/>
      <c r="L21" s="18"/>
      <c r="M21" s="18"/>
      <c r="N21" s="18"/>
    </row>
    <row r="22" spans="1:263" ht="15.75" customHeight="1" x14ac:dyDescent="0.35">
      <c r="A22" s="491" t="s">
        <v>1428</v>
      </c>
      <c r="B22" s="501"/>
      <c r="C22" s="501"/>
      <c r="D22" s="501"/>
      <c r="E22" s="501"/>
      <c r="F22" s="501"/>
      <c r="G22" s="501"/>
      <c r="H22" s="501"/>
      <c r="I22" s="501"/>
      <c r="J22" s="501"/>
      <c r="K22" s="501"/>
      <c r="L22" s="501"/>
      <c r="M22" s="501"/>
      <c r="N22" s="501"/>
      <c r="O22" s="3"/>
      <c r="P22" s="45"/>
      <c r="Q22" s="21"/>
      <c r="R22" s="21"/>
      <c r="S22" s="21"/>
      <c r="T22" s="21"/>
      <c r="U22" s="21"/>
      <c r="V22" s="21"/>
      <c r="W22" s="21"/>
      <c r="X22" s="19"/>
    </row>
    <row r="23" spans="1:263" ht="30.75" customHeight="1" x14ac:dyDescent="0.4">
      <c r="A23" s="491" t="s">
        <v>1429</v>
      </c>
      <c r="B23" s="490"/>
      <c r="C23" s="490"/>
      <c r="D23" s="490"/>
      <c r="E23" s="490"/>
      <c r="F23" s="490"/>
      <c r="G23" s="490"/>
      <c r="H23" s="490"/>
      <c r="I23" s="490"/>
      <c r="J23" s="490"/>
      <c r="K23" s="490"/>
      <c r="L23" s="490"/>
      <c r="M23" s="490"/>
      <c r="N23" s="48"/>
      <c r="P23" s="491"/>
      <c r="Q23" s="490"/>
      <c r="R23" s="490"/>
      <c r="S23" s="490"/>
      <c r="T23" s="490"/>
      <c r="U23" s="490"/>
      <c r="V23" s="490"/>
      <c r="W23" s="490"/>
      <c r="X23" s="27"/>
    </row>
    <row r="24" spans="1:263" ht="30" customHeight="1" x14ac:dyDescent="0.4">
      <c r="A24" s="510" t="s">
        <v>1497</v>
      </c>
      <c r="B24" s="511"/>
      <c r="C24" s="511"/>
      <c r="D24" s="511"/>
      <c r="E24" s="511"/>
      <c r="F24" s="511"/>
      <c r="G24" s="511"/>
      <c r="H24" s="511"/>
      <c r="I24" s="511"/>
      <c r="J24" s="511"/>
      <c r="K24" s="511"/>
      <c r="L24" s="511"/>
      <c r="M24" s="511"/>
      <c r="N24" s="511"/>
      <c r="O24" s="22"/>
      <c r="P24" s="489"/>
      <c r="Q24" s="490"/>
      <c r="R24" s="490"/>
      <c r="S24" s="490"/>
      <c r="T24" s="490"/>
      <c r="U24" s="490"/>
      <c r="V24" s="490"/>
      <c r="W24" s="490"/>
      <c r="X24" s="19"/>
    </row>
    <row r="25" spans="1:263" ht="54.75" customHeight="1" x14ac:dyDescent="0.3">
      <c r="A25" s="491" t="s">
        <v>80</v>
      </c>
      <c r="B25" s="490"/>
      <c r="C25" s="490"/>
      <c r="D25" s="490"/>
      <c r="E25" s="490"/>
      <c r="F25" s="490"/>
      <c r="G25" s="490"/>
      <c r="H25" s="490"/>
      <c r="I25" s="490"/>
      <c r="J25" s="490"/>
      <c r="K25" s="490"/>
      <c r="L25" s="490"/>
      <c r="M25" s="490"/>
      <c r="N25" s="490"/>
      <c r="O25" s="23"/>
      <c r="P25" s="491" t="s">
        <v>1438</v>
      </c>
      <c r="Q25" s="490"/>
      <c r="R25" s="490"/>
      <c r="S25" s="490"/>
      <c r="T25" s="490"/>
      <c r="U25" s="490"/>
      <c r="V25" s="490"/>
      <c r="W25" s="490"/>
      <c r="X25" s="19"/>
    </row>
    <row r="26" spans="1:263" ht="29.25" customHeight="1" x14ac:dyDescent="0.3">
      <c r="A26" s="515" t="s">
        <v>1498</v>
      </c>
      <c r="B26" s="511"/>
      <c r="C26" s="511"/>
      <c r="D26" s="511"/>
      <c r="E26" s="511"/>
      <c r="F26" s="511"/>
      <c r="G26" s="511"/>
      <c r="H26" s="511"/>
      <c r="I26" s="511"/>
      <c r="J26" s="511"/>
      <c r="K26" s="511"/>
      <c r="L26" s="511"/>
      <c r="M26" s="511"/>
      <c r="N26" s="511"/>
      <c r="O26" s="23"/>
      <c r="P26" s="18"/>
      <c r="Q26" s="18"/>
      <c r="R26" s="18"/>
      <c r="S26" s="18"/>
      <c r="T26" s="18"/>
      <c r="U26" s="18"/>
      <c r="V26" s="18"/>
      <c r="W26" s="18"/>
      <c r="X26" s="19"/>
    </row>
    <row r="27" spans="1:263" ht="42" customHeight="1" x14ac:dyDescent="0.3">
      <c r="A27" s="509" t="s">
        <v>1436</v>
      </c>
      <c r="B27" s="490"/>
      <c r="C27" s="490"/>
      <c r="D27" s="490"/>
      <c r="E27" s="490"/>
      <c r="F27" s="490"/>
      <c r="G27" s="490"/>
      <c r="H27" s="490"/>
      <c r="I27" s="490"/>
      <c r="J27" s="490"/>
      <c r="K27" s="490"/>
      <c r="L27" s="490"/>
      <c r="M27" s="490"/>
      <c r="N27" s="490"/>
      <c r="O27" s="23"/>
      <c r="P27" s="18"/>
      <c r="Q27" s="18"/>
      <c r="R27" s="18"/>
      <c r="S27" s="18"/>
      <c r="T27" s="18"/>
      <c r="U27" s="18"/>
      <c r="V27" s="18"/>
      <c r="W27" s="18"/>
      <c r="X27" s="19"/>
    </row>
    <row r="28" spans="1:263" ht="30" customHeight="1" x14ac:dyDescent="0.3">
      <c r="A28" s="509" t="s">
        <v>418</v>
      </c>
      <c r="B28" s="490"/>
      <c r="C28" s="490"/>
      <c r="D28" s="490"/>
      <c r="E28" s="490"/>
      <c r="F28" s="490"/>
      <c r="G28" s="490"/>
      <c r="H28" s="490"/>
      <c r="I28" s="490"/>
      <c r="J28" s="490"/>
      <c r="K28" s="490"/>
      <c r="L28" s="490"/>
      <c r="M28" s="490"/>
      <c r="N28" s="490"/>
      <c r="O28" s="28"/>
      <c r="P28" s="18"/>
      <c r="Q28" s="18"/>
      <c r="R28" s="18"/>
      <c r="S28" s="18"/>
      <c r="T28" s="18"/>
      <c r="U28" s="18"/>
      <c r="V28" s="18"/>
      <c r="W28" s="18"/>
      <c r="X28" s="19"/>
    </row>
    <row r="29" spans="1:263" ht="16.2" x14ac:dyDescent="0.3">
      <c r="A29" s="50" t="s">
        <v>353</v>
      </c>
      <c r="B29" s="49"/>
      <c r="C29" s="275"/>
      <c r="D29" s="49"/>
      <c r="E29" s="49"/>
      <c r="F29" s="49"/>
      <c r="G29" s="49"/>
      <c r="H29" s="49"/>
      <c r="I29" s="49"/>
      <c r="J29" s="49"/>
      <c r="K29" s="49"/>
      <c r="L29" s="49"/>
      <c r="M29" s="49"/>
      <c r="N29" s="49"/>
      <c r="O29" s="28"/>
      <c r="P29" s="18"/>
      <c r="Q29" s="18"/>
      <c r="R29" s="18"/>
      <c r="S29" s="18"/>
      <c r="T29" s="18"/>
      <c r="U29" s="18"/>
      <c r="V29" s="18"/>
      <c r="W29" s="18"/>
      <c r="X29" s="19"/>
    </row>
    <row r="30" spans="1:263" ht="15.6" x14ac:dyDescent="0.3">
      <c r="A30" s="220" t="s">
        <v>1502</v>
      </c>
      <c r="B30" s="18"/>
      <c r="C30" s="18"/>
      <c r="D30" s="18"/>
      <c r="E30" s="18"/>
      <c r="F30" s="18"/>
      <c r="G30" s="18"/>
      <c r="H30" s="18"/>
      <c r="I30" s="47"/>
      <c r="J30" s="47"/>
      <c r="K30" s="18"/>
      <c r="L30" s="18"/>
      <c r="M30" s="18"/>
      <c r="N30" s="18"/>
      <c r="O30" s="28"/>
      <c r="P30" s="3"/>
      <c r="Q30" s="3"/>
      <c r="R30" s="3"/>
      <c r="S30" s="3"/>
      <c r="T30" s="3"/>
      <c r="U30" s="3"/>
      <c r="V30" s="3"/>
      <c r="W30" s="3"/>
    </row>
    <row r="31" spans="1:263" x14ac:dyDescent="0.3">
      <c r="A31" s="18"/>
      <c r="B31" s="18"/>
      <c r="C31" s="18"/>
      <c r="D31" s="18"/>
      <c r="E31" s="18"/>
      <c r="F31" s="18"/>
      <c r="G31" s="18"/>
      <c r="H31" s="18"/>
      <c r="I31" s="47"/>
      <c r="J31" s="47"/>
      <c r="K31" s="18"/>
      <c r="L31" s="18"/>
      <c r="M31" s="18"/>
      <c r="N31" s="18"/>
      <c r="O31" s="3"/>
      <c r="P31" s="3"/>
      <c r="Q31" s="3"/>
      <c r="R31" s="3"/>
      <c r="S31" s="3"/>
      <c r="T31" s="3"/>
      <c r="U31" s="3"/>
      <c r="V31" s="3"/>
      <c r="W31" s="3"/>
    </row>
    <row r="32" spans="1:263" x14ac:dyDescent="0.3">
      <c r="A32" s="18"/>
      <c r="B32" s="18"/>
      <c r="C32" s="18"/>
      <c r="D32" s="18"/>
      <c r="E32" s="18"/>
      <c r="F32" s="18"/>
      <c r="G32" s="18"/>
      <c r="H32" s="18"/>
      <c r="I32" s="47"/>
      <c r="J32" s="47"/>
      <c r="K32" s="18"/>
      <c r="L32" s="18"/>
      <c r="M32" s="18"/>
      <c r="N32" s="18"/>
      <c r="O32" s="3"/>
      <c r="P32" s="3"/>
      <c r="Q32" s="3"/>
      <c r="R32" s="3"/>
      <c r="S32" s="3"/>
      <c r="T32" s="3"/>
      <c r="U32" s="3"/>
      <c r="V32" s="3"/>
      <c r="W32" s="3"/>
    </row>
    <row r="33" spans="1:23" x14ac:dyDescent="0.3">
      <c r="A33" s="18"/>
      <c r="B33" s="18"/>
      <c r="C33" s="18"/>
      <c r="D33" s="18"/>
      <c r="E33" s="18"/>
      <c r="F33" s="18"/>
      <c r="G33" s="18"/>
      <c r="H33" s="18"/>
      <c r="I33" s="47"/>
      <c r="J33" s="47"/>
      <c r="K33" s="18"/>
      <c r="L33" s="18"/>
      <c r="M33" s="18"/>
      <c r="N33" s="18"/>
      <c r="O33" s="3"/>
      <c r="P33" s="3"/>
      <c r="Q33" s="3"/>
      <c r="R33" s="3"/>
      <c r="S33" s="3"/>
      <c r="T33" s="3"/>
      <c r="U33" s="3"/>
      <c r="V33" s="3"/>
      <c r="W33" s="3"/>
    </row>
    <row r="34" spans="1:23" x14ac:dyDescent="0.3">
      <c r="A34" s="4"/>
      <c r="B34" s="4"/>
      <c r="C34" s="4"/>
      <c r="D34" s="3"/>
      <c r="E34" s="3"/>
      <c r="F34" s="3"/>
      <c r="G34" s="3"/>
      <c r="H34" s="3"/>
      <c r="I34" s="6"/>
      <c r="J34" s="6"/>
      <c r="K34" s="3"/>
      <c r="L34" s="3"/>
      <c r="M34" s="3"/>
      <c r="N34" s="3"/>
      <c r="O34" s="3"/>
      <c r="P34" s="3"/>
      <c r="Q34" s="3"/>
      <c r="R34" s="3"/>
      <c r="S34" s="3"/>
      <c r="T34" s="3"/>
      <c r="U34" s="3"/>
      <c r="V34" s="3"/>
      <c r="W34" s="3"/>
    </row>
    <row r="35" spans="1:23" x14ac:dyDescent="0.3">
      <c r="A35" s="4"/>
      <c r="B35" s="4"/>
      <c r="C35" s="4"/>
      <c r="D35" s="3"/>
      <c r="E35" s="3"/>
      <c r="F35" s="3"/>
      <c r="G35" s="3"/>
      <c r="H35" s="3"/>
      <c r="I35" s="6"/>
      <c r="J35" s="6"/>
      <c r="K35" s="3"/>
      <c r="L35" s="3"/>
      <c r="M35" s="3"/>
      <c r="N35" s="3"/>
      <c r="O35" s="3"/>
      <c r="P35" s="3"/>
      <c r="Q35" s="3"/>
      <c r="R35" s="3"/>
      <c r="S35" s="3"/>
      <c r="T35" s="3"/>
      <c r="U35" s="3"/>
      <c r="V35" s="3"/>
      <c r="W35" s="3"/>
    </row>
    <row r="36" spans="1:23" x14ac:dyDescent="0.3">
      <c r="O36" s="3"/>
      <c r="P36" s="3"/>
      <c r="Q36" s="3"/>
      <c r="R36" s="3"/>
      <c r="S36" s="3"/>
      <c r="T36" s="3"/>
      <c r="U36" s="3"/>
      <c r="V36" s="3"/>
      <c r="W36" s="3"/>
    </row>
    <row r="37" spans="1:23" x14ac:dyDescent="0.3">
      <c r="O37" s="3"/>
      <c r="P37" s="3"/>
      <c r="Q37" s="3"/>
      <c r="R37" s="3"/>
      <c r="S37" s="3"/>
      <c r="T37" s="3"/>
      <c r="U37" s="3"/>
      <c r="V37" s="3"/>
      <c r="W37" s="3"/>
    </row>
  </sheetData>
  <mergeCells count="36">
    <mergeCell ref="A28:N28"/>
    <mergeCell ref="A27:N27"/>
    <mergeCell ref="A25:N25"/>
    <mergeCell ref="A24:N24"/>
    <mergeCell ref="K13:M13"/>
    <mergeCell ref="F13:G13"/>
    <mergeCell ref="A26:N26"/>
    <mergeCell ref="A23:M23"/>
    <mergeCell ref="N13:P13"/>
    <mergeCell ref="K3:M3"/>
    <mergeCell ref="N3:P3"/>
    <mergeCell ref="V13:V14"/>
    <mergeCell ref="A2:B2"/>
    <mergeCell ref="D13:E13"/>
    <mergeCell ref="B13:B14"/>
    <mergeCell ref="D3:E3"/>
    <mergeCell ref="A3:A4"/>
    <mergeCell ref="B3:B4"/>
    <mergeCell ref="A13:A14"/>
    <mergeCell ref="A12:B12"/>
    <mergeCell ref="P24:W24"/>
    <mergeCell ref="P25:W25"/>
    <mergeCell ref="T3:T4"/>
    <mergeCell ref="T13:T14"/>
    <mergeCell ref="F3:G3"/>
    <mergeCell ref="H3:I3"/>
    <mergeCell ref="P23:W23"/>
    <mergeCell ref="V3:V4"/>
    <mergeCell ref="H13:I13"/>
    <mergeCell ref="A22:N22"/>
    <mergeCell ref="W3:W4"/>
    <mergeCell ref="W13:W14"/>
    <mergeCell ref="U3:U4"/>
    <mergeCell ref="U13:U14"/>
    <mergeCell ref="Q3:S3"/>
    <mergeCell ref="Q13:S13"/>
  </mergeCells>
  <phoneticPr fontId="2" type="noConversion"/>
  <printOptions horizontalCentered="1"/>
  <pageMargins left="0.75" right="0.75" top="1" bottom="1" header="0.5" footer="0.5"/>
  <pageSetup paperSize="17" scale="74" orientation="landscape" r:id="rId1"/>
  <headerFooter alignWithMargins="0">
    <oddHeader>&amp;C&amp;"Calibri,Regular"&amp;14&amp;EBonneville Dam&amp;12&amp;E
Historical Passage and Survival</oddHeader>
    <oddFooter>&amp;L&amp;F&amp;C&amp;A&amp;R&amp;D</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8"/>
  <sheetViews>
    <sheetView workbookViewId="0">
      <selection activeCell="B4" sqref="B4"/>
    </sheetView>
  </sheetViews>
  <sheetFormatPr defaultColWidth="11" defaultRowHeight="16.2" x14ac:dyDescent="0.4"/>
  <cols>
    <col min="1" max="1" width="164" customWidth="1"/>
  </cols>
  <sheetData>
    <row r="1" spans="1:1" ht="63" x14ac:dyDescent="0.5">
      <c r="A1" s="288" t="s">
        <v>1496</v>
      </c>
    </row>
    <row r="3" spans="1:1" ht="21" customHeight="1" x14ac:dyDescent="0.4">
      <c r="A3" s="287" t="s">
        <v>1461</v>
      </c>
    </row>
    <row r="4" spans="1:1" ht="299.25" customHeight="1" x14ac:dyDescent="0.4">
      <c r="A4" s="285" t="s">
        <v>1463</v>
      </c>
    </row>
    <row r="5" spans="1:1" ht="18.899999999999999" customHeight="1" x14ac:dyDescent="0.4"/>
    <row r="6" spans="1:1" ht="21.9" customHeight="1" x14ac:dyDescent="0.4">
      <c r="A6" s="286" t="s">
        <v>1464</v>
      </c>
    </row>
    <row r="7" spans="1:1" ht="277.5" customHeight="1" x14ac:dyDescent="0.4">
      <c r="A7" s="273" t="s">
        <v>1462</v>
      </c>
    </row>
    <row r="8" spans="1:1" ht="19.8" x14ac:dyDescent="0.4">
      <c r="A8" s="273"/>
    </row>
  </sheetData>
  <pageMargins left="0.7" right="0.7" top="0.75" bottom="0.75" header="0.3" footer="0.3"/>
  <pageSetup orientation="portrait" horizontalDpi="0"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S34"/>
  <sheetViews>
    <sheetView showGridLines="0" zoomScale="115" zoomScaleNormal="115" zoomScalePageLayoutView="115" workbookViewId="0">
      <selection activeCell="U27" sqref="U27"/>
    </sheetView>
  </sheetViews>
  <sheetFormatPr defaultColWidth="8.8984375" defaultRowHeight="13.2" x14ac:dyDescent="0.25"/>
  <cols>
    <col min="1" max="1" width="13.09765625" style="54" customWidth="1"/>
    <col min="2" max="3" width="17.59765625" style="54" customWidth="1"/>
    <col min="4" max="4" width="11.8984375" style="54" customWidth="1"/>
    <col min="5" max="5" width="15.5" style="54" customWidth="1"/>
    <col min="6" max="6" width="16.8984375" style="54" customWidth="1"/>
    <col min="7" max="7" width="22.3984375" style="54" customWidth="1"/>
    <col min="8" max="8" width="16.59765625" style="54" customWidth="1"/>
    <col min="9" max="9" width="17.5" style="54" customWidth="1"/>
    <col min="10" max="10" width="18.09765625" style="54" customWidth="1"/>
    <col min="11" max="11" width="19.59765625" style="54" customWidth="1"/>
    <col min="12" max="12" width="15.3984375" style="54" customWidth="1"/>
    <col min="13" max="13" width="18.5" style="54" customWidth="1"/>
    <col min="14" max="14" width="23.59765625" style="54" bestFit="1" customWidth="1"/>
    <col min="15" max="16" width="19.09765625" style="54" customWidth="1"/>
    <col min="17" max="17" width="19.09765625" style="81" bestFit="1" customWidth="1"/>
    <col min="18" max="16384" width="8.8984375" style="54"/>
  </cols>
  <sheetData>
    <row r="1" spans="1:19" ht="15.6" x14ac:dyDescent="0.3">
      <c r="A1" s="149" t="s">
        <v>455</v>
      </c>
      <c r="B1" s="148"/>
      <c r="C1" s="148"/>
      <c r="D1" s="150"/>
      <c r="E1" s="150"/>
      <c r="F1" s="150"/>
      <c r="G1" s="150"/>
      <c r="H1" s="150"/>
      <c r="I1" s="150"/>
      <c r="J1" s="150"/>
      <c r="K1" s="150"/>
      <c r="L1" s="150"/>
      <c r="M1" s="150"/>
      <c r="N1" s="150"/>
      <c r="O1" s="150"/>
      <c r="P1" s="150"/>
      <c r="Q1" s="150"/>
      <c r="R1" s="148"/>
      <c r="S1" s="148"/>
    </row>
    <row r="2" spans="1:19" ht="15.6" x14ac:dyDescent="0.3">
      <c r="A2" s="571" t="s">
        <v>12</v>
      </c>
      <c r="B2" s="571"/>
      <c r="C2" s="571"/>
      <c r="D2" s="571"/>
      <c r="E2" s="571"/>
      <c r="F2" s="571"/>
      <c r="G2" s="150"/>
      <c r="H2" s="150"/>
      <c r="I2" s="150"/>
      <c r="J2" s="150"/>
      <c r="K2" s="150"/>
      <c r="L2" s="150"/>
      <c r="M2" s="150"/>
      <c r="N2" s="150"/>
      <c r="O2" s="150"/>
      <c r="P2" s="150"/>
      <c r="Q2" s="150"/>
      <c r="R2" s="148"/>
      <c r="S2" s="148"/>
    </row>
    <row r="3" spans="1:19" s="61" customFormat="1" ht="15.6" x14ac:dyDescent="0.3">
      <c r="A3" s="151"/>
      <c r="B3" s="572" t="s">
        <v>613</v>
      </c>
      <c r="C3" s="281"/>
      <c r="D3" s="152"/>
      <c r="E3" s="152"/>
      <c r="F3" s="570" t="s">
        <v>3</v>
      </c>
      <c r="G3" s="570"/>
      <c r="H3" s="570" t="s">
        <v>446</v>
      </c>
      <c r="I3" s="570"/>
      <c r="J3" s="570" t="s">
        <v>356</v>
      </c>
      <c r="K3" s="570"/>
      <c r="L3" s="570" t="s">
        <v>4</v>
      </c>
      <c r="M3" s="570"/>
      <c r="N3" s="151" t="s">
        <v>447</v>
      </c>
      <c r="O3" s="558" t="s">
        <v>610</v>
      </c>
      <c r="P3" s="153"/>
      <c r="Q3" s="150"/>
      <c r="R3" s="148"/>
      <c r="S3" s="148"/>
    </row>
    <row r="4" spans="1:19" s="61" customFormat="1" ht="18" customHeight="1" x14ac:dyDescent="0.3">
      <c r="A4" s="154" t="s">
        <v>2</v>
      </c>
      <c r="B4" s="577"/>
      <c r="C4" s="291" t="s">
        <v>967</v>
      </c>
      <c r="D4" s="154" t="s">
        <v>611</v>
      </c>
      <c r="E4" s="154" t="s">
        <v>612</v>
      </c>
      <c r="F4" s="154" t="s">
        <v>6</v>
      </c>
      <c r="G4" s="154" t="s">
        <v>7</v>
      </c>
      <c r="H4" s="154" t="s">
        <v>6</v>
      </c>
      <c r="I4" s="154" t="s">
        <v>7</v>
      </c>
      <c r="J4" s="154" t="s">
        <v>6</v>
      </c>
      <c r="K4" s="154" t="s">
        <v>7</v>
      </c>
      <c r="L4" s="154" t="s">
        <v>6</v>
      </c>
      <c r="M4" s="154" t="s">
        <v>7</v>
      </c>
      <c r="N4" s="154" t="s">
        <v>7</v>
      </c>
      <c r="O4" s="564"/>
      <c r="P4" s="153" t="s">
        <v>77</v>
      </c>
      <c r="Q4" s="58" t="s">
        <v>0</v>
      </c>
      <c r="R4" s="148"/>
      <c r="S4" s="148"/>
    </row>
    <row r="5" spans="1:19" s="79" customFormat="1" ht="15.75" customHeight="1" x14ac:dyDescent="0.3">
      <c r="A5" s="329">
        <v>2006</v>
      </c>
      <c r="B5" s="330" t="s">
        <v>457</v>
      </c>
      <c r="C5" s="330" t="s">
        <v>1468</v>
      </c>
      <c r="D5" s="155">
        <v>26.3</v>
      </c>
      <c r="E5" s="155">
        <v>38.299999999999997</v>
      </c>
      <c r="F5" s="155">
        <v>0.57999999999999996</v>
      </c>
      <c r="G5" s="155" t="s">
        <v>1404</v>
      </c>
      <c r="H5" s="156" t="s">
        <v>62</v>
      </c>
      <c r="I5" s="156" t="s">
        <v>62</v>
      </c>
      <c r="J5" s="155">
        <v>0.3</v>
      </c>
      <c r="K5" s="155" t="s">
        <v>1393</v>
      </c>
      <c r="L5" s="155">
        <v>0.09</v>
      </c>
      <c r="M5" s="155" t="s">
        <v>1385</v>
      </c>
      <c r="N5" s="155" t="s">
        <v>1392</v>
      </c>
      <c r="O5" s="157" t="s">
        <v>1405</v>
      </c>
      <c r="P5" s="157" t="s">
        <v>1413</v>
      </c>
      <c r="Q5" s="155">
        <v>1</v>
      </c>
      <c r="R5" s="158"/>
      <c r="S5" s="158"/>
    </row>
    <row r="6" spans="1:19" s="80" customFormat="1" ht="14.25" customHeight="1" x14ac:dyDescent="0.3">
      <c r="A6" s="331">
        <v>2007</v>
      </c>
      <c r="B6" s="332" t="s">
        <v>625</v>
      </c>
      <c r="C6" s="332" t="s">
        <v>1468</v>
      </c>
      <c r="D6" s="160">
        <v>27.2</v>
      </c>
      <c r="E6" s="160">
        <v>20.5</v>
      </c>
      <c r="F6" s="159">
        <v>0.74</v>
      </c>
      <c r="G6" s="159" t="s">
        <v>1400</v>
      </c>
      <c r="H6" s="161" t="s">
        <v>62</v>
      </c>
      <c r="I6" s="161" t="s">
        <v>62</v>
      </c>
      <c r="J6" s="159">
        <v>0.17</v>
      </c>
      <c r="K6" s="159" t="s">
        <v>1394</v>
      </c>
      <c r="L6" s="162">
        <v>7.0000000000000007E-2</v>
      </c>
      <c r="M6" s="159" t="s">
        <v>1386</v>
      </c>
      <c r="N6" s="159" t="s">
        <v>1391</v>
      </c>
      <c r="O6" s="159" t="s">
        <v>1406</v>
      </c>
      <c r="P6" s="159" t="s">
        <v>1414</v>
      </c>
      <c r="Q6" s="159">
        <v>2</v>
      </c>
      <c r="R6" s="163"/>
      <c r="S6" s="163"/>
    </row>
    <row r="7" spans="1:19" s="80" customFormat="1" ht="15.6" x14ac:dyDescent="0.3">
      <c r="A7" s="431">
        <v>2008</v>
      </c>
      <c r="B7" s="432" t="s">
        <v>456</v>
      </c>
      <c r="C7" s="433" t="s">
        <v>1468</v>
      </c>
      <c r="D7" s="431">
        <v>34</v>
      </c>
      <c r="E7" s="431">
        <v>33.299999999999997</v>
      </c>
      <c r="F7" s="431" t="s">
        <v>1536</v>
      </c>
      <c r="G7" s="431" t="s">
        <v>1401</v>
      </c>
      <c r="H7" s="431" t="s">
        <v>1539</v>
      </c>
      <c r="I7" s="431" t="s">
        <v>614</v>
      </c>
      <c r="J7" s="431" t="s">
        <v>1542</v>
      </c>
      <c r="K7" s="431" t="s">
        <v>1395</v>
      </c>
      <c r="L7" s="434">
        <v>0.06</v>
      </c>
      <c r="M7" s="435" t="s">
        <v>62</v>
      </c>
      <c r="N7" s="434" t="s">
        <v>1390</v>
      </c>
      <c r="O7" s="434" t="s">
        <v>1407</v>
      </c>
      <c r="P7" s="434" t="s">
        <v>1415</v>
      </c>
      <c r="Q7" s="434">
        <v>3</v>
      </c>
      <c r="R7" s="436"/>
      <c r="S7" s="436"/>
    </row>
    <row r="8" spans="1:19" s="80" customFormat="1" ht="15.6" x14ac:dyDescent="0.3">
      <c r="A8" s="431">
        <v>2009</v>
      </c>
      <c r="B8" s="432" t="s">
        <v>457</v>
      </c>
      <c r="C8" s="433" t="s">
        <v>1468</v>
      </c>
      <c r="D8" s="431">
        <v>27</v>
      </c>
      <c r="E8" s="431">
        <v>26.5</v>
      </c>
      <c r="F8" s="431" t="s">
        <v>1537</v>
      </c>
      <c r="G8" s="431" t="s">
        <v>1403</v>
      </c>
      <c r="H8" s="431" t="s">
        <v>1540</v>
      </c>
      <c r="I8" s="431" t="s">
        <v>1398</v>
      </c>
      <c r="J8" s="431" t="s">
        <v>1543</v>
      </c>
      <c r="K8" s="431" t="s">
        <v>1396</v>
      </c>
      <c r="L8" s="434">
        <v>0.03</v>
      </c>
      <c r="M8" s="437" t="s">
        <v>626</v>
      </c>
      <c r="N8" s="434" t="s">
        <v>1389</v>
      </c>
      <c r="O8" s="434" t="s">
        <v>1408</v>
      </c>
      <c r="P8" s="434" t="s">
        <v>1416</v>
      </c>
      <c r="Q8" s="434">
        <v>4</v>
      </c>
      <c r="R8" s="436"/>
      <c r="S8" s="436"/>
    </row>
    <row r="9" spans="1:19" s="86" customFormat="1" ht="15" customHeight="1" x14ac:dyDescent="0.3">
      <c r="A9" s="431">
        <v>2009</v>
      </c>
      <c r="B9" s="432" t="s">
        <v>458</v>
      </c>
      <c r="C9" s="433" t="s">
        <v>1468</v>
      </c>
      <c r="D9" s="431">
        <v>38</v>
      </c>
      <c r="E9" s="431">
        <v>36.1</v>
      </c>
      <c r="F9" s="431" t="s">
        <v>1538</v>
      </c>
      <c r="G9" s="431" t="s">
        <v>1402</v>
      </c>
      <c r="H9" s="431" t="s">
        <v>1541</v>
      </c>
      <c r="I9" s="431" t="s">
        <v>1399</v>
      </c>
      <c r="J9" s="431" t="s">
        <v>1544</v>
      </c>
      <c r="K9" s="431" t="s">
        <v>1397</v>
      </c>
      <c r="L9" s="434">
        <v>0.03</v>
      </c>
      <c r="M9" s="434" t="s">
        <v>1387</v>
      </c>
      <c r="N9" s="434" t="s">
        <v>1388</v>
      </c>
      <c r="O9" s="434" t="s">
        <v>1409</v>
      </c>
      <c r="P9" s="434" t="s">
        <v>1412</v>
      </c>
      <c r="Q9" s="434">
        <v>4</v>
      </c>
      <c r="R9" s="436"/>
      <c r="S9" s="436"/>
    </row>
    <row r="10" spans="1:19" s="88" customFormat="1" ht="15" customHeight="1" x14ac:dyDescent="0.3">
      <c r="A10" s="438">
        <v>2012</v>
      </c>
      <c r="B10" s="439" t="s">
        <v>457</v>
      </c>
      <c r="C10" s="439" t="s">
        <v>977</v>
      </c>
      <c r="D10" s="440">
        <v>27.6</v>
      </c>
      <c r="E10" s="440">
        <v>29.9</v>
      </c>
      <c r="F10" s="440" t="s">
        <v>856</v>
      </c>
      <c r="G10" s="440" t="s">
        <v>857</v>
      </c>
      <c r="H10" s="440" t="s">
        <v>858</v>
      </c>
      <c r="I10" s="440" t="s">
        <v>859</v>
      </c>
      <c r="J10" s="440" t="s">
        <v>860</v>
      </c>
      <c r="K10" s="440" t="s">
        <v>861</v>
      </c>
      <c r="L10" s="440" t="s">
        <v>862</v>
      </c>
      <c r="M10" s="440" t="s">
        <v>863</v>
      </c>
      <c r="N10" s="440" t="s">
        <v>1411</v>
      </c>
      <c r="O10" s="440" t="s">
        <v>1410</v>
      </c>
      <c r="P10" s="440">
        <v>0.75600000000000001</v>
      </c>
      <c r="Q10" s="440">
        <v>5</v>
      </c>
      <c r="R10" s="441"/>
      <c r="S10" s="441"/>
    </row>
    <row r="11" spans="1:19" s="61" customFormat="1" ht="15.6" x14ac:dyDescent="0.3">
      <c r="A11" s="442" t="s">
        <v>459</v>
      </c>
      <c r="B11" s="431"/>
      <c r="C11" s="431"/>
      <c r="D11" s="431"/>
      <c r="E11" s="431"/>
      <c r="F11" s="443"/>
      <c r="G11" s="431"/>
      <c r="H11" s="431"/>
      <c r="I11" s="431"/>
      <c r="J11" s="431"/>
      <c r="K11" s="431"/>
      <c r="L11" s="444"/>
      <c r="M11" s="434"/>
      <c r="N11" s="434"/>
      <c r="O11" s="434"/>
      <c r="P11" s="434"/>
      <c r="Q11" s="445"/>
      <c r="R11" s="446"/>
      <c r="S11" s="446"/>
    </row>
    <row r="12" spans="1:19" s="61" customFormat="1" ht="15.6" x14ac:dyDescent="0.3">
      <c r="A12" s="442" t="s">
        <v>460</v>
      </c>
      <c r="B12" s="431"/>
      <c r="C12" s="431"/>
      <c r="D12" s="431"/>
      <c r="E12" s="431"/>
      <c r="F12" s="443"/>
      <c r="G12" s="431"/>
      <c r="H12" s="431"/>
      <c r="I12" s="431"/>
      <c r="J12" s="431"/>
      <c r="K12" s="431"/>
      <c r="L12" s="444"/>
      <c r="M12" s="434"/>
      <c r="N12" s="434"/>
      <c r="O12" s="434"/>
      <c r="P12" s="434"/>
      <c r="Q12" s="445"/>
      <c r="R12" s="446"/>
      <c r="S12" s="446"/>
    </row>
    <row r="13" spans="1:19" s="61" customFormat="1" ht="15.6" x14ac:dyDescent="0.3">
      <c r="A13" s="438"/>
      <c r="B13" s="438"/>
      <c r="C13" s="438"/>
      <c r="D13" s="438"/>
      <c r="E13" s="438"/>
      <c r="F13" s="438"/>
      <c r="G13" s="438"/>
      <c r="H13" s="438"/>
      <c r="I13" s="438"/>
      <c r="J13" s="438"/>
      <c r="K13" s="438"/>
      <c r="L13" s="440"/>
      <c r="M13" s="440"/>
      <c r="N13" s="440"/>
      <c r="O13" s="434"/>
      <c r="P13" s="434"/>
      <c r="Q13" s="445"/>
      <c r="R13" s="446"/>
      <c r="S13" s="446"/>
    </row>
    <row r="14" spans="1:19" s="61" customFormat="1" ht="15.6" x14ac:dyDescent="0.3">
      <c r="A14" s="582" t="s">
        <v>8</v>
      </c>
      <c r="B14" s="582"/>
      <c r="C14" s="582"/>
      <c r="D14" s="582"/>
      <c r="E14" s="582"/>
      <c r="F14" s="582"/>
      <c r="G14" s="447"/>
      <c r="H14" s="447"/>
      <c r="I14" s="447"/>
      <c r="J14" s="447"/>
      <c r="K14" s="447"/>
      <c r="L14" s="445"/>
      <c r="M14" s="445"/>
      <c r="N14" s="434"/>
      <c r="O14" s="434"/>
      <c r="P14" s="434"/>
      <c r="Q14" s="445"/>
      <c r="R14" s="446"/>
      <c r="S14" s="446"/>
    </row>
    <row r="15" spans="1:19" s="61" customFormat="1" ht="15" customHeight="1" x14ac:dyDescent="0.3">
      <c r="A15" s="448"/>
      <c r="B15" s="583" t="s">
        <v>354</v>
      </c>
      <c r="C15" s="449"/>
      <c r="D15" s="448"/>
      <c r="E15" s="448"/>
      <c r="F15" s="585" t="s">
        <v>3</v>
      </c>
      <c r="G15" s="585"/>
      <c r="H15" s="585" t="s">
        <v>446</v>
      </c>
      <c r="I15" s="585"/>
      <c r="J15" s="585" t="s">
        <v>356</v>
      </c>
      <c r="K15" s="585"/>
      <c r="L15" s="581" t="s">
        <v>4</v>
      </c>
      <c r="M15" s="581"/>
      <c r="N15" s="450" t="s">
        <v>447</v>
      </c>
      <c r="O15" s="552" t="s">
        <v>610</v>
      </c>
      <c r="P15" s="422"/>
      <c r="Q15" s="445"/>
      <c r="R15" s="446"/>
      <c r="S15" s="446"/>
    </row>
    <row r="16" spans="1:19" s="61" customFormat="1" ht="15.6" x14ac:dyDescent="0.3">
      <c r="A16" s="451" t="s">
        <v>2</v>
      </c>
      <c r="B16" s="584"/>
      <c r="C16" s="452" t="s">
        <v>967</v>
      </c>
      <c r="D16" s="451" t="s">
        <v>611</v>
      </c>
      <c r="E16" s="451" t="s">
        <v>612</v>
      </c>
      <c r="F16" s="451" t="s">
        <v>6</v>
      </c>
      <c r="G16" s="451" t="s">
        <v>7</v>
      </c>
      <c r="H16" s="451" t="s">
        <v>6</v>
      </c>
      <c r="I16" s="451" t="s">
        <v>7</v>
      </c>
      <c r="J16" s="451" t="s">
        <v>6</v>
      </c>
      <c r="K16" s="451" t="s">
        <v>7</v>
      </c>
      <c r="L16" s="453" t="s">
        <v>6</v>
      </c>
      <c r="M16" s="453" t="s">
        <v>7</v>
      </c>
      <c r="N16" s="453" t="s">
        <v>7</v>
      </c>
      <c r="O16" s="556"/>
      <c r="P16" s="422" t="s">
        <v>77</v>
      </c>
      <c r="Q16" s="454" t="s">
        <v>0</v>
      </c>
      <c r="R16" s="446"/>
      <c r="S16" s="446"/>
    </row>
    <row r="17" spans="1:19" s="79" customFormat="1" ht="15.6" x14ac:dyDescent="0.3">
      <c r="A17" s="455">
        <v>2006</v>
      </c>
      <c r="B17" s="456" t="s">
        <v>457</v>
      </c>
      <c r="C17" s="456" t="s">
        <v>1468</v>
      </c>
      <c r="D17" s="455">
        <v>26.3</v>
      </c>
      <c r="E17" s="455">
        <v>38.299999999999997</v>
      </c>
      <c r="F17" s="455">
        <v>0.49</v>
      </c>
      <c r="G17" s="455" t="s">
        <v>1371</v>
      </c>
      <c r="H17" s="457" t="s">
        <v>62</v>
      </c>
      <c r="I17" s="457" t="s">
        <v>62</v>
      </c>
      <c r="J17" s="455">
        <v>0.48</v>
      </c>
      <c r="K17" s="455" t="s">
        <v>628</v>
      </c>
      <c r="L17" s="458">
        <v>0.02</v>
      </c>
      <c r="M17" s="458" t="s">
        <v>1382</v>
      </c>
      <c r="N17" s="458" t="s">
        <v>627</v>
      </c>
      <c r="O17" s="459" t="s">
        <v>1417</v>
      </c>
      <c r="P17" s="459" t="s">
        <v>1426</v>
      </c>
      <c r="Q17" s="458">
        <v>1</v>
      </c>
      <c r="R17" s="460"/>
      <c r="S17" s="460"/>
    </row>
    <row r="18" spans="1:19" s="80" customFormat="1" ht="15.6" x14ac:dyDescent="0.3">
      <c r="A18" s="431">
        <v>2007</v>
      </c>
      <c r="B18" s="433" t="s">
        <v>625</v>
      </c>
      <c r="C18" s="433" t="s">
        <v>1468</v>
      </c>
      <c r="D18" s="461">
        <v>27.2</v>
      </c>
      <c r="E18" s="461">
        <v>20.5</v>
      </c>
      <c r="F18" s="431">
        <v>0.62</v>
      </c>
      <c r="G18" s="431" t="s">
        <v>1372</v>
      </c>
      <c r="H18" s="462" t="s">
        <v>62</v>
      </c>
      <c r="I18" s="462" t="s">
        <v>62</v>
      </c>
      <c r="J18" s="431">
        <v>0.32</v>
      </c>
      <c r="K18" s="431" t="s">
        <v>1377</v>
      </c>
      <c r="L18" s="462">
        <v>0.04</v>
      </c>
      <c r="M18" s="431" t="s">
        <v>62</v>
      </c>
      <c r="N18" s="431" t="s">
        <v>1381</v>
      </c>
      <c r="O18" s="431" t="s">
        <v>1418</v>
      </c>
      <c r="P18" s="431" t="s">
        <v>1425</v>
      </c>
      <c r="Q18" s="431">
        <v>2</v>
      </c>
      <c r="R18" s="436"/>
      <c r="S18" s="436"/>
    </row>
    <row r="19" spans="1:19" s="80" customFormat="1" ht="15.6" x14ac:dyDescent="0.3">
      <c r="A19" s="431">
        <v>2008</v>
      </c>
      <c r="B19" s="432" t="s">
        <v>456</v>
      </c>
      <c r="C19" s="433" t="s">
        <v>1468</v>
      </c>
      <c r="D19" s="431">
        <v>34</v>
      </c>
      <c r="E19" s="431">
        <v>33.299999999999997</v>
      </c>
      <c r="F19" s="431" t="s">
        <v>1551</v>
      </c>
      <c r="G19" s="431" t="s">
        <v>617</v>
      </c>
      <c r="H19" s="431" t="s">
        <v>1548</v>
      </c>
      <c r="I19" s="431" t="s">
        <v>616</v>
      </c>
      <c r="J19" s="431" t="s">
        <v>1545</v>
      </c>
      <c r="K19" s="431" t="s">
        <v>1378</v>
      </c>
      <c r="L19" s="434">
        <v>0.01</v>
      </c>
      <c r="M19" s="435" t="s">
        <v>62</v>
      </c>
      <c r="N19" s="434" t="s">
        <v>615</v>
      </c>
      <c r="O19" s="434" t="s">
        <v>1419</v>
      </c>
      <c r="P19" s="434" t="s">
        <v>1424</v>
      </c>
      <c r="Q19" s="434">
        <v>3</v>
      </c>
      <c r="R19" s="436"/>
      <c r="S19" s="436"/>
    </row>
    <row r="20" spans="1:19" s="80" customFormat="1" ht="15.6" x14ac:dyDescent="0.3">
      <c r="A20" s="431">
        <v>2009</v>
      </c>
      <c r="B20" s="432" t="s">
        <v>461</v>
      </c>
      <c r="C20" s="433" t="s">
        <v>1468</v>
      </c>
      <c r="D20" s="431">
        <v>27</v>
      </c>
      <c r="E20" s="431">
        <v>26.5</v>
      </c>
      <c r="F20" s="431" t="s">
        <v>1552</v>
      </c>
      <c r="G20" s="431" t="s">
        <v>1373</v>
      </c>
      <c r="H20" s="431" t="s">
        <v>1549</v>
      </c>
      <c r="I20" s="431" t="s">
        <v>1375</v>
      </c>
      <c r="J20" s="431" t="s">
        <v>1546</v>
      </c>
      <c r="K20" s="431" t="s">
        <v>1379</v>
      </c>
      <c r="L20" s="434">
        <v>0.01</v>
      </c>
      <c r="M20" s="434" t="s">
        <v>604</v>
      </c>
      <c r="N20" s="434" t="s">
        <v>1383</v>
      </c>
      <c r="O20" s="434" t="s">
        <v>1420</v>
      </c>
      <c r="P20" s="434" t="s">
        <v>1423</v>
      </c>
      <c r="Q20" s="434">
        <v>4</v>
      </c>
      <c r="R20" s="436"/>
      <c r="S20" s="436"/>
    </row>
    <row r="21" spans="1:19" s="86" customFormat="1" ht="15.6" x14ac:dyDescent="0.3">
      <c r="A21" s="431">
        <v>2009</v>
      </c>
      <c r="B21" s="432" t="s">
        <v>458</v>
      </c>
      <c r="C21" s="433" t="s">
        <v>1468</v>
      </c>
      <c r="D21" s="431">
        <v>38</v>
      </c>
      <c r="E21" s="431">
        <v>36.1</v>
      </c>
      <c r="F21" s="431" t="s">
        <v>1553</v>
      </c>
      <c r="G21" s="431" t="s">
        <v>1374</v>
      </c>
      <c r="H21" s="431" t="s">
        <v>1550</v>
      </c>
      <c r="I21" s="431" t="s">
        <v>1376</v>
      </c>
      <c r="J21" s="431" t="s">
        <v>1547</v>
      </c>
      <c r="K21" s="434" t="s">
        <v>1380</v>
      </c>
      <c r="L21" s="434">
        <v>0.01</v>
      </c>
      <c r="M21" s="434" t="s">
        <v>605</v>
      </c>
      <c r="N21" s="434" t="s">
        <v>1384</v>
      </c>
      <c r="O21" s="434" t="s">
        <v>1421</v>
      </c>
      <c r="P21" s="434" t="s">
        <v>1422</v>
      </c>
      <c r="Q21" s="434">
        <v>4</v>
      </c>
      <c r="R21" s="436"/>
      <c r="S21" s="436"/>
    </row>
    <row r="22" spans="1:19" s="85" customFormat="1" ht="15.6" x14ac:dyDescent="0.3">
      <c r="A22" s="440">
        <v>2012</v>
      </c>
      <c r="B22" s="439" t="s">
        <v>457</v>
      </c>
      <c r="C22" s="439" t="s">
        <v>977</v>
      </c>
      <c r="D22" s="440">
        <v>27.6</v>
      </c>
      <c r="E22" s="440">
        <v>29.9</v>
      </c>
      <c r="F22" s="440" t="s">
        <v>864</v>
      </c>
      <c r="G22" s="440" t="s">
        <v>865</v>
      </c>
      <c r="H22" s="440" t="s">
        <v>866</v>
      </c>
      <c r="I22" s="440" t="s">
        <v>867</v>
      </c>
      <c r="J22" s="440" t="s">
        <v>868</v>
      </c>
      <c r="K22" s="440" t="s">
        <v>869</v>
      </c>
      <c r="L22" s="440" t="s">
        <v>870</v>
      </c>
      <c r="M22" s="440" t="s">
        <v>871</v>
      </c>
      <c r="N22" s="440" t="s">
        <v>872</v>
      </c>
      <c r="O22" s="440" t="s">
        <v>873</v>
      </c>
      <c r="P22" s="440">
        <v>0.89800000000000002</v>
      </c>
      <c r="Q22" s="440">
        <v>5</v>
      </c>
      <c r="R22" s="439"/>
      <c r="S22" s="439"/>
    </row>
    <row r="23" spans="1:19" s="61" customFormat="1" ht="15.6" x14ac:dyDescent="0.3">
      <c r="A23" s="147" t="s">
        <v>303</v>
      </c>
      <c r="B23" s="148"/>
      <c r="C23" s="148"/>
      <c r="D23" s="148"/>
      <c r="E23" s="148"/>
      <c r="F23" s="148"/>
      <c r="G23" s="148"/>
      <c r="H23" s="148"/>
      <c r="I23" s="148"/>
      <c r="J23" s="148"/>
      <c r="K23" s="148"/>
      <c r="L23" s="148"/>
      <c r="M23" s="148"/>
      <c r="N23" s="148"/>
      <c r="O23" s="148"/>
      <c r="P23" s="148"/>
      <c r="Q23" s="150"/>
      <c r="R23" s="148"/>
      <c r="S23" s="148"/>
    </row>
    <row r="24" spans="1:19" s="61" customFormat="1" ht="15.6" x14ac:dyDescent="0.3">
      <c r="A24" s="580" t="s">
        <v>1554</v>
      </c>
      <c r="B24" s="578"/>
      <c r="C24" s="578"/>
      <c r="D24" s="578"/>
      <c r="E24" s="578"/>
      <c r="F24" s="578"/>
      <c r="G24" s="578"/>
      <c r="H24" s="578"/>
      <c r="I24" s="578"/>
      <c r="J24" s="578"/>
      <c r="K24" s="578"/>
      <c r="L24" s="148"/>
      <c r="M24" s="148"/>
      <c r="N24" s="148"/>
      <c r="O24" s="148"/>
      <c r="P24" s="148"/>
      <c r="Q24" s="150"/>
      <c r="R24" s="148"/>
      <c r="S24" s="148"/>
    </row>
    <row r="25" spans="1:19" s="61" customFormat="1" ht="15.6" x14ac:dyDescent="0.3">
      <c r="A25" s="578"/>
      <c r="B25" s="578"/>
      <c r="C25" s="578"/>
      <c r="D25" s="578"/>
      <c r="E25" s="578"/>
      <c r="F25" s="578"/>
      <c r="G25" s="578"/>
      <c r="H25" s="578"/>
      <c r="I25" s="578"/>
      <c r="J25" s="578"/>
      <c r="K25" s="578"/>
      <c r="L25" s="148"/>
      <c r="M25" s="148"/>
      <c r="N25" s="148"/>
      <c r="O25" s="148"/>
      <c r="P25" s="148"/>
      <c r="Q25" s="150"/>
      <c r="R25" s="148"/>
      <c r="S25" s="148"/>
    </row>
    <row r="26" spans="1:19" s="61" customFormat="1" ht="15.6" x14ac:dyDescent="0.3">
      <c r="A26" s="578"/>
      <c r="B26" s="578"/>
      <c r="C26" s="578"/>
      <c r="D26" s="578"/>
      <c r="E26" s="578"/>
      <c r="F26" s="578"/>
      <c r="G26" s="578"/>
      <c r="H26" s="578"/>
      <c r="I26" s="578"/>
      <c r="J26" s="578"/>
      <c r="K26" s="578"/>
      <c r="L26" s="148"/>
      <c r="M26" s="148"/>
      <c r="N26" s="148"/>
      <c r="O26" s="148"/>
      <c r="P26" s="148"/>
      <c r="Q26" s="150"/>
      <c r="R26" s="148"/>
      <c r="S26" s="148"/>
    </row>
    <row r="27" spans="1:19" s="61" customFormat="1" ht="18.75" customHeight="1" x14ac:dyDescent="0.3">
      <c r="A27" s="578"/>
      <c r="B27" s="578"/>
      <c r="C27" s="578"/>
      <c r="D27" s="578"/>
      <c r="E27" s="578"/>
      <c r="F27" s="578"/>
      <c r="G27" s="578"/>
      <c r="H27" s="578"/>
      <c r="I27" s="578"/>
      <c r="J27" s="578"/>
      <c r="K27" s="578"/>
      <c r="L27" s="148"/>
      <c r="M27" s="148"/>
      <c r="N27" s="148"/>
      <c r="O27" s="148"/>
      <c r="P27" s="148"/>
      <c r="Q27" s="150"/>
      <c r="R27" s="148"/>
      <c r="S27" s="148"/>
    </row>
    <row r="28" spans="1:19" s="61" customFormat="1" ht="18.75" customHeight="1" x14ac:dyDescent="0.3">
      <c r="A28" s="578" t="s">
        <v>1555</v>
      </c>
      <c r="B28" s="579"/>
      <c r="C28" s="579"/>
      <c r="D28" s="579"/>
      <c r="E28" s="579"/>
      <c r="F28" s="579"/>
      <c r="G28" s="579"/>
      <c r="H28" s="579"/>
      <c r="I28" s="579"/>
      <c r="J28" s="579"/>
      <c r="K28" s="579"/>
      <c r="L28" s="148"/>
      <c r="M28" s="148"/>
      <c r="N28" s="148"/>
      <c r="O28" s="148"/>
      <c r="P28" s="148"/>
      <c r="Q28" s="150"/>
      <c r="R28" s="148"/>
      <c r="S28" s="148"/>
    </row>
    <row r="29" spans="1:19" s="61" customFormat="1" ht="15.6" x14ac:dyDescent="0.3">
      <c r="A29" s="148" t="s">
        <v>629</v>
      </c>
      <c r="B29" s="148"/>
      <c r="C29" s="148"/>
      <c r="D29" s="148"/>
      <c r="E29" s="148"/>
      <c r="F29" s="148"/>
      <c r="G29" s="148"/>
      <c r="H29" s="148"/>
      <c r="I29" s="148"/>
      <c r="J29" s="148"/>
      <c r="K29" s="148"/>
      <c r="L29" s="148"/>
      <c r="M29" s="148"/>
      <c r="N29" s="148"/>
      <c r="O29" s="148"/>
      <c r="P29" s="148"/>
      <c r="Q29" s="150"/>
      <c r="R29" s="148"/>
      <c r="S29" s="148"/>
    </row>
    <row r="30" spans="1:19" s="61" customFormat="1" ht="15.6" x14ac:dyDescent="0.3">
      <c r="A30" s="220" t="s">
        <v>1502</v>
      </c>
      <c r="B30" s="148"/>
      <c r="C30" s="148"/>
      <c r="D30" s="148"/>
      <c r="E30" s="148"/>
      <c r="F30" s="148"/>
      <c r="G30" s="148"/>
      <c r="H30" s="148"/>
      <c r="I30" s="148"/>
      <c r="J30" s="148"/>
      <c r="K30" s="148"/>
      <c r="L30" s="148"/>
      <c r="M30" s="148"/>
      <c r="N30" s="148"/>
      <c r="O30" s="148"/>
      <c r="P30" s="148"/>
      <c r="Q30" s="150"/>
      <c r="R30" s="148"/>
      <c r="S30" s="148"/>
    </row>
    <row r="31" spans="1:19" s="61" customFormat="1" ht="15.6" x14ac:dyDescent="0.3">
      <c r="A31" s="358" t="s">
        <v>1532</v>
      </c>
      <c r="B31" s="148"/>
      <c r="C31" s="148"/>
      <c r="D31" s="148"/>
      <c r="E31" s="148"/>
      <c r="F31" s="148"/>
      <c r="G31" s="148"/>
      <c r="H31" s="148"/>
      <c r="I31" s="148"/>
      <c r="J31" s="148"/>
      <c r="K31" s="148"/>
      <c r="L31" s="148"/>
      <c r="M31" s="148"/>
      <c r="N31" s="148"/>
      <c r="O31" s="148"/>
      <c r="P31" s="148"/>
      <c r="Q31" s="150"/>
      <c r="R31" s="148"/>
      <c r="S31" s="148"/>
    </row>
    <row r="32" spans="1:19" ht="15.6" x14ac:dyDescent="0.3">
      <c r="A32" s="148"/>
      <c r="B32" s="148"/>
      <c r="C32" s="148"/>
      <c r="D32" s="148"/>
      <c r="E32" s="148"/>
      <c r="F32" s="148"/>
      <c r="G32" s="148"/>
      <c r="H32" s="148"/>
      <c r="I32" s="148"/>
      <c r="J32" s="148"/>
      <c r="K32" s="148"/>
      <c r="L32" s="148"/>
      <c r="M32" s="148"/>
      <c r="N32" s="148"/>
      <c r="O32" s="148"/>
      <c r="P32" s="148"/>
      <c r="Q32" s="150"/>
      <c r="R32" s="148"/>
      <c r="S32" s="148"/>
    </row>
    <row r="33" spans="7:7" x14ac:dyDescent="0.25">
      <c r="G33" s="60"/>
    </row>
    <row r="34" spans="7:7" x14ac:dyDescent="0.25">
      <c r="G34" s="60"/>
    </row>
  </sheetData>
  <mergeCells count="16">
    <mergeCell ref="A28:K28"/>
    <mergeCell ref="O3:O4"/>
    <mergeCell ref="O15:O16"/>
    <mergeCell ref="A24:K27"/>
    <mergeCell ref="L15:M15"/>
    <mergeCell ref="L3:M3"/>
    <mergeCell ref="A14:F14"/>
    <mergeCell ref="B15:B16"/>
    <mergeCell ref="F15:G15"/>
    <mergeCell ref="H15:I15"/>
    <mergeCell ref="J15:K15"/>
    <mergeCell ref="A2:F2"/>
    <mergeCell ref="B3:B4"/>
    <mergeCell ref="F3:G3"/>
    <mergeCell ref="H3:I3"/>
    <mergeCell ref="J3:K3"/>
  </mergeCells>
  <pageMargins left="0.75" right="0.75" top="1" bottom="1" header="0.5" footer="0.5"/>
  <pageSetup scale="66"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D4" sqref="D4"/>
    </sheetView>
  </sheetViews>
  <sheetFormatPr defaultColWidth="11" defaultRowHeight="16.2" x14ac:dyDescent="0.4"/>
  <cols>
    <col min="1" max="1" width="164" customWidth="1"/>
  </cols>
  <sheetData>
    <row r="1" spans="1:1" ht="63" x14ac:dyDescent="0.5">
      <c r="A1" s="288" t="s">
        <v>1496</v>
      </c>
    </row>
    <row r="3" spans="1:1" ht="21" customHeight="1" x14ac:dyDescent="0.4">
      <c r="A3" s="287" t="s">
        <v>1470</v>
      </c>
    </row>
    <row r="4" spans="1:1" ht="339.75" customHeight="1" x14ac:dyDescent="0.4">
      <c r="A4" s="290" t="s">
        <v>1471</v>
      </c>
    </row>
  </sheetData>
  <pageMargins left="0.7" right="0.7" top="0.75" bottom="0.75" header="0.3" footer="0.3"/>
  <pageSetup orientation="portrait" horizontalDpi="0"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Q43"/>
  <sheetViews>
    <sheetView showGridLines="0" zoomScaleNormal="100" workbookViewId="0">
      <selection activeCell="R36" sqref="R36"/>
    </sheetView>
  </sheetViews>
  <sheetFormatPr defaultColWidth="8.8984375" defaultRowHeight="13.2" x14ac:dyDescent="0.25"/>
  <cols>
    <col min="1" max="1" width="13.59765625" style="64" bestFit="1" customWidth="1"/>
    <col min="2" max="3" width="14" style="64" customWidth="1"/>
    <col min="4" max="4" width="15.59765625" style="66" bestFit="1" customWidth="1"/>
    <col min="5" max="5" width="10" style="64" bestFit="1" customWidth="1"/>
    <col min="6" max="6" width="18.5" style="64" customWidth="1"/>
    <col min="7" max="7" width="15.09765625" style="64" customWidth="1"/>
    <col min="8" max="8" width="15.8984375" style="64" customWidth="1"/>
    <col min="9" max="9" width="15" style="64" customWidth="1"/>
    <col min="10" max="11" width="16.8984375" style="64" customWidth="1"/>
    <col min="12" max="13" width="14.8984375" style="64" customWidth="1"/>
    <col min="14" max="14" width="18.09765625" style="64" customWidth="1"/>
    <col min="15" max="15" width="15.09765625" style="65" customWidth="1"/>
    <col min="16" max="16" width="26" style="65" bestFit="1" customWidth="1"/>
    <col min="17" max="17" width="15.09765625" style="65" customWidth="1"/>
    <col min="18" max="16384" width="8.8984375" style="64"/>
  </cols>
  <sheetData>
    <row r="1" spans="1:17" ht="18" x14ac:dyDescent="0.35">
      <c r="A1" s="119" t="s">
        <v>473</v>
      </c>
      <c r="D1" s="63"/>
      <c r="E1" s="62"/>
      <c r="F1" s="62"/>
      <c r="G1" s="62"/>
      <c r="H1" s="62"/>
      <c r="I1" s="62"/>
      <c r="J1" s="62"/>
      <c r="K1" s="62"/>
      <c r="L1" s="62"/>
      <c r="M1" s="62"/>
      <c r="N1" s="62"/>
    </row>
    <row r="2" spans="1:17" ht="15.6" x14ac:dyDescent="0.3">
      <c r="A2" s="589" t="s">
        <v>12</v>
      </c>
      <c r="B2" s="589"/>
      <c r="C2" s="589"/>
      <c r="D2" s="589"/>
      <c r="E2" s="589"/>
      <c r="F2" s="589"/>
      <c r="G2" s="121"/>
      <c r="H2" s="121"/>
      <c r="I2" s="121"/>
      <c r="J2" s="121"/>
      <c r="K2" s="121"/>
      <c r="L2" s="121"/>
      <c r="M2" s="121"/>
      <c r="N2" s="122"/>
      <c r="O2" s="123"/>
      <c r="P2" s="123"/>
      <c r="Q2" s="123"/>
    </row>
    <row r="3" spans="1:17" ht="17.25" customHeight="1" x14ac:dyDescent="0.3">
      <c r="A3" s="125"/>
      <c r="B3" s="590" t="s">
        <v>613</v>
      </c>
      <c r="C3" s="282"/>
      <c r="D3" s="126"/>
      <c r="E3" s="126"/>
      <c r="F3" s="592" t="s">
        <v>3</v>
      </c>
      <c r="G3" s="592"/>
      <c r="H3" s="592" t="s">
        <v>355</v>
      </c>
      <c r="I3" s="592"/>
      <c r="J3" s="592" t="s">
        <v>356</v>
      </c>
      <c r="K3" s="592"/>
      <c r="L3" s="592" t="s">
        <v>4</v>
      </c>
      <c r="M3" s="592"/>
      <c r="N3" s="127" t="s">
        <v>651</v>
      </c>
      <c r="O3" s="283"/>
      <c r="P3" s="283"/>
      <c r="Q3" s="283"/>
    </row>
    <row r="4" spans="1:17" ht="16.5" customHeight="1" x14ac:dyDescent="0.3">
      <c r="A4" s="127" t="s">
        <v>2</v>
      </c>
      <c r="B4" s="591"/>
      <c r="C4" s="307" t="s">
        <v>967</v>
      </c>
      <c r="D4" s="128" t="s">
        <v>678</v>
      </c>
      <c r="E4" s="127" t="s">
        <v>655</v>
      </c>
      <c r="F4" s="127" t="s">
        <v>6</v>
      </c>
      <c r="G4" s="127" t="s">
        <v>7</v>
      </c>
      <c r="H4" s="127" t="s">
        <v>6</v>
      </c>
      <c r="I4" s="127" t="s">
        <v>7</v>
      </c>
      <c r="J4" s="127" t="s">
        <v>6</v>
      </c>
      <c r="K4" s="127" t="s">
        <v>7</v>
      </c>
      <c r="L4" s="127" t="s">
        <v>6</v>
      </c>
      <c r="M4" s="127" t="s">
        <v>7</v>
      </c>
      <c r="N4" s="127" t="s">
        <v>7</v>
      </c>
      <c r="O4" s="308" t="s">
        <v>77</v>
      </c>
      <c r="P4" s="308" t="s">
        <v>734</v>
      </c>
      <c r="Q4" s="308" t="s">
        <v>0</v>
      </c>
    </row>
    <row r="5" spans="1:17" s="76" customFormat="1" ht="15.6" x14ac:dyDescent="0.3">
      <c r="A5" s="130">
        <v>2006</v>
      </c>
      <c r="B5" s="135" t="s">
        <v>462</v>
      </c>
      <c r="C5" s="131" t="s">
        <v>1468</v>
      </c>
      <c r="D5" s="130" t="s">
        <v>62</v>
      </c>
      <c r="E5" s="130">
        <v>28.65</v>
      </c>
      <c r="F5" s="130" t="s">
        <v>634</v>
      </c>
      <c r="G5" s="130" t="s">
        <v>633</v>
      </c>
      <c r="H5" s="132" t="s">
        <v>62</v>
      </c>
      <c r="I5" s="132" t="s">
        <v>62</v>
      </c>
      <c r="J5" s="130" t="s">
        <v>642</v>
      </c>
      <c r="K5" s="130" t="s">
        <v>639</v>
      </c>
      <c r="L5" s="130" t="s">
        <v>645</v>
      </c>
      <c r="M5" s="130" t="s">
        <v>648</v>
      </c>
      <c r="N5" s="133" t="s">
        <v>652</v>
      </c>
      <c r="O5" s="134" t="s">
        <v>631</v>
      </c>
      <c r="P5" s="134" t="s">
        <v>62</v>
      </c>
      <c r="Q5" s="134" t="s">
        <v>832</v>
      </c>
    </row>
    <row r="6" spans="1:17" s="77" customFormat="1" ht="15.6" x14ac:dyDescent="0.3">
      <c r="A6" s="123">
        <v>2006</v>
      </c>
      <c r="B6" s="135" t="s">
        <v>448</v>
      </c>
      <c r="C6" s="135" t="s">
        <v>1468</v>
      </c>
      <c r="D6" s="123" t="s">
        <v>62</v>
      </c>
      <c r="E6" s="123">
        <v>29.49</v>
      </c>
      <c r="F6" s="123" t="s">
        <v>637</v>
      </c>
      <c r="G6" s="123" t="s">
        <v>635</v>
      </c>
      <c r="H6" s="136" t="s">
        <v>62</v>
      </c>
      <c r="I6" s="136" t="s">
        <v>62</v>
      </c>
      <c r="J6" s="123" t="s">
        <v>643</v>
      </c>
      <c r="K6" s="123" t="s">
        <v>640</v>
      </c>
      <c r="L6" s="123" t="s">
        <v>646</v>
      </c>
      <c r="M6" s="123" t="s">
        <v>649</v>
      </c>
      <c r="N6" s="137" t="s">
        <v>653</v>
      </c>
      <c r="O6" s="123" t="s">
        <v>630</v>
      </c>
      <c r="P6" s="138" t="s">
        <v>62</v>
      </c>
      <c r="Q6" s="138" t="s">
        <v>832</v>
      </c>
    </row>
    <row r="7" spans="1:17" s="77" customFormat="1" ht="15.6" x14ac:dyDescent="0.3">
      <c r="A7" s="123">
        <v>2006</v>
      </c>
      <c r="B7" s="135" t="s">
        <v>32</v>
      </c>
      <c r="C7" s="135" t="s">
        <v>1468</v>
      </c>
      <c r="D7" s="123">
        <v>31</v>
      </c>
      <c r="E7" s="123" t="s">
        <v>62</v>
      </c>
      <c r="F7" s="123" t="s">
        <v>638</v>
      </c>
      <c r="G7" s="123" t="s">
        <v>636</v>
      </c>
      <c r="H7" s="136" t="s">
        <v>62</v>
      </c>
      <c r="I7" s="136" t="s">
        <v>62</v>
      </c>
      <c r="J7" s="123" t="s">
        <v>644</v>
      </c>
      <c r="K7" s="123" t="s">
        <v>641</v>
      </c>
      <c r="L7" s="123" t="s">
        <v>647</v>
      </c>
      <c r="M7" s="123" t="s">
        <v>650</v>
      </c>
      <c r="N7" s="137" t="s">
        <v>654</v>
      </c>
      <c r="O7" s="123" t="s">
        <v>632</v>
      </c>
      <c r="P7" s="138" t="s">
        <v>62</v>
      </c>
      <c r="Q7" s="138" t="s">
        <v>832</v>
      </c>
    </row>
    <row r="8" spans="1:17" s="77" customFormat="1" ht="15.6" x14ac:dyDescent="0.3">
      <c r="A8" s="123">
        <v>2007</v>
      </c>
      <c r="B8" s="135" t="s">
        <v>466</v>
      </c>
      <c r="C8" s="135" t="s">
        <v>1468</v>
      </c>
      <c r="D8" s="137">
        <v>30.39</v>
      </c>
      <c r="E8" s="123">
        <v>14.31</v>
      </c>
      <c r="F8" s="123" t="s">
        <v>682</v>
      </c>
      <c r="G8" s="123" t="s">
        <v>679</v>
      </c>
      <c r="H8" s="136" t="s">
        <v>62</v>
      </c>
      <c r="I8" s="136" t="s">
        <v>62</v>
      </c>
      <c r="J8" s="123" t="s">
        <v>691</v>
      </c>
      <c r="K8" s="123" t="s">
        <v>685</v>
      </c>
      <c r="L8" s="123" t="s">
        <v>694</v>
      </c>
      <c r="M8" s="123" t="s">
        <v>688</v>
      </c>
      <c r="N8" s="139" t="s">
        <v>594</v>
      </c>
      <c r="O8" s="123" t="s">
        <v>697</v>
      </c>
      <c r="P8" s="138" t="s">
        <v>62</v>
      </c>
      <c r="Q8" s="123" t="s">
        <v>833</v>
      </c>
    </row>
    <row r="9" spans="1:17" s="77" customFormat="1" ht="15.6" x14ac:dyDescent="0.3">
      <c r="A9" s="123">
        <v>2007</v>
      </c>
      <c r="B9" s="135" t="s">
        <v>465</v>
      </c>
      <c r="C9" s="135" t="s">
        <v>1468</v>
      </c>
      <c r="D9" s="137">
        <v>34.33</v>
      </c>
      <c r="E9" s="123">
        <v>25.28</v>
      </c>
      <c r="F9" s="123" t="s">
        <v>683</v>
      </c>
      <c r="G9" s="123" t="s">
        <v>680</v>
      </c>
      <c r="H9" s="136" t="s">
        <v>62</v>
      </c>
      <c r="I9" s="136" t="s">
        <v>62</v>
      </c>
      <c r="J9" s="123" t="s">
        <v>692</v>
      </c>
      <c r="K9" s="123" t="s">
        <v>686</v>
      </c>
      <c r="L9" s="123" t="s">
        <v>695</v>
      </c>
      <c r="M9" s="123" t="s">
        <v>689</v>
      </c>
      <c r="N9" s="139" t="s">
        <v>595</v>
      </c>
      <c r="O9" s="123" t="s">
        <v>698</v>
      </c>
      <c r="P9" s="138" t="s">
        <v>62</v>
      </c>
      <c r="Q9" s="123" t="s">
        <v>833</v>
      </c>
    </row>
    <row r="10" spans="1:17" s="77" customFormat="1" ht="15.6" x14ac:dyDescent="0.3">
      <c r="A10" s="123">
        <v>2007</v>
      </c>
      <c r="B10" s="135" t="s">
        <v>464</v>
      </c>
      <c r="C10" s="135" t="s">
        <v>1468</v>
      </c>
      <c r="D10" s="137">
        <v>29.46</v>
      </c>
      <c r="E10" s="123">
        <v>22.09</v>
      </c>
      <c r="F10" s="123" t="s">
        <v>684</v>
      </c>
      <c r="G10" s="123" t="s">
        <v>681</v>
      </c>
      <c r="H10" s="136" t="s">
        <v>62</v>
      </c>
      <c r="I10" s="136" t="s">
        <v>62</v>
      </c>
      <c r="J10" s="123" t="s">
        <v>693</v>
      </c>
      <c r="K10" s="123" t="s">
        <v>687</v>
      </c>
      <c r="L10" s="123" t="s">
        <v>696</v>
      </c>
      <c r="M10" s="140" t="s">
        <v>690</v>
      </c>
      <c r="N10" s="139" t="s">
        <v>596</v>
      </c>
      <c r="O10" s="123" t="s">
        <v>699</v>
      </c>
      <c r="P10" s="138" t="s">
        <v>62</v>
      </c>
      <c r="Q10" s="123" t="s">
        <v>833</v>
      </c>
    </row>
    <row r="11" spans="1:17" s="77" customFormat="1" ht="15.6" x14ac:dyDescent="0.3">
      <c r="A11" s="139">
        <v>2007</v>
      </c>
      <c r="B11" s="141" t="s">
        <v>794</v>
      </c>
      <c r="C11" s="135" t="s">
        <v>1468</v>
      </c>
      <c r="D11" s="137" t="s">
        <v>62</v>
      </c>
      <c r="E11" s="137" t="s">
        <v>62</v>
      </c>
      <c r="F11" s="137" t="s">
        <v>721</v>
      </c>
      <c r="G11" s="137" t="s">
        <v>720</v>
      </c>
      <c r="H11" s="136" t="s">
        <v>62</v>
      </c>
      <c r="I11" s="136" t="s">
        <v>62</v>
      </c>
      <c r="J11" s="137" t="s">
        <v>722</v>
      </c>
      <c r="K11" s="137" t="s">
        <v>723</v>
      </c>
      <c r="L11" s="137" t="s">
        <v>724</v>
      </c>
      <c r="M11" s="137" t="s">
        <v>725</v>
      </c>
      <c r="N11" s="139" t="s">
        <v>597</v>
      </c>
      <c r="O11" s="123" t="s">
        <v>726</v>
      </c>
      <c r="P11" s="138" t="s">
        <v>62</v>
      </c>
      <c r="Q11" s="123" t="s">
        <v>833</v>
      </c>
    </row>
    <row r="12" spans="1:17" s="77" customFormat="1" ht="15.6" x14ac:dyDescent="0.3">
      <c r="A12" s="139">
        <v>2009</v>
      </c>
      <c r="B12" s="141" t="s">
        <v>33</v>
      </c>
      <c r="C12" s="463" t="s">
        <v>1468</v>
      </c>
      <c r="D12" s="139">
        <v>28.4</v>
      </c>
      <c r="E12" s="139" t="s">
        <v>62</v>
      </c>
      <c r="F12" s="139" t="s">
        <v>739</v>
      </c>
      <c r="G12" s="139" t="s">
        <v>738</v>
      </c>
      <c r="H12" s="139" t="s">
        <v>740</v>
      </c>
      <c r="I12" s="139" t="s">
        <v>741</v>
      </c>
      <c r="J12" s="139" t="s">
        <v>742</v>
      </c>
      <c r="K12" s="139" t="s">
        <v>472</v>
      </c>
      <c r="L12" s="139" t="s">
        <v>743</v>
      </c>
      <c r="M12" s="139" t="s">
        <v>744</v>
      </c>
      <c r="N12" s="139" t="s">
        <v>745</v>
      </c>
      <c r="O12" s="140" t="s">
        <v>736</v>
      </c>
      <c r="P12" s="140" t="s">
        <v>746</v>
      </c>
      <c r="Q12" s="140">
        <v>3</v>
      </c>
    </row>
    <row r="13" spans="1:17" s="77" customFormat="1" ht="15.6" x14ac:dyDescent="0.3">
      <c r="A13" s="139">
        <v>2009</v>
      </c>
      <c r="B13" s="141" t="s">
        <v>31</v>
      </c>
      <c r="C13" s="463" t="s">
        <v>1468</v>
      </c>
      <c r="D13" s="139">
        <v>28.6</v>
      </c>
      <c r="E13" s="139" t="s">
        <v>62</v>
      </c>
      <c r="F13" s="139" t="s">
        <v>747</v>
      </c>
      <c r="G13" s="139" t="s">
        <v>752</v>
      </c>
      <c r="H13" s="139" t="s">
        <v>748</v>
      </c>
      <c r="I13" s="139" t="s">
        <v>471</v>
      </c>
      <c r="J13" s="139" t="s">
        <v>749</v>
      </c>
      <c r="K13" s="139" t="s">
        <v>470</v>
      </c>
      <c r="L13" s="139" t="s">
        <v>750</v>
      </c>
      <c r="M13" s="139" t="s">
        <v>751</v>
      </c>
      <c r="N13" s="139" t="s">
        <v>469</v>
      </c>
      <c r="O13" s="140" t="s">
        <v>737</v>
      </c>
      <c r="P13" s="139" t="s">
        <v>760</v>
      </c>
      <c r="Q13" s="140">
        <v>3</v>
      </c>
    </row>
    <row r="14" spans="1:17" s="77" customFormat="1" ht="15.6" x14ac:dyDescent="0.3">
      <c r="A14" s="139">
        <v>2009</v>
      </c>
      <c r="B14" s="141" t="s">
        <v>32</v>
      </c>
      <c r="C14" s="463" t="s">
        <v>1468</v>
      </c>
      <c r="D14" s="139" t="s">
        <v>62</v>
      </c>
      <c r="E14" s="139" t="s">
        <v>62</v>
      </c>
      <c r="F14" s="139" t="s">
        <v>753</v>
      </c>
      <c r="G14" s="139" t="s">
        <v>761</v>
      </c>
      <c r="H14" s="139" t="s">
        <v>754</v>
      </c>
      <c r="I14" s="139" t="s">
        <v>468</v>
      </c>
      <c r="J14" s="139" t="s">
        <v>755</v>
      </c>
      <c r="K14" s="139" t="s">
        <v>467</v>
      </c>
      <c r="L14" s="139" t="s">
        <v>756</v>
      </c>
      <c r="M14" s="139" t="s">
        <v>758</v>
      </c>
      <c r="N14" s="139" t="s">
        <v>757</v>
      </c>
      <c r="O14" s="140" t="s">
        <v>735</v>
      </c>
      <c r="P14" s="140" t="s">
        <v>759</v>
      </c>
      <c r="Q14" s="140">
        <v>3</v>
      </c>
    </row>
    <row r="15" spans="1:17" s="87" customFormat="1" ht="14.25" customHeight="1" x14ac:dyDescent="0.3">
      <c r="A15" s="464">
        <v>2012</v>
      </c>
      <c r="B15" s="465">
        <v>0.3</v>
      </c>
      <c r="C15" s="465" t="s">
        <v>977</v>
      </c>
      <c r="D15" s="466">
        <v>31.8</v>
      </c>
      <c r="E15" s="464" t="s">
        <v>62</v>
      </c>
      <c r="F15" s="467" t="s">
        <v>834</v>
      </c>
      <c r="G15" s="467" t="s">
        <v>835</v>
      </c>
      <c r="H15" s="467" t="s">
        <v>836</v>
      </c>
      <c r="I15" s="467" t="s">
        <v>837</v>
      </c>
      <c r="J15" s="467" t="s">
        <v>838</v>
      </c>
      <c r="K15" s="467" t="s">
        <v>839</v>
      </c>
      <c r="L15" s="467" t="s">
        <v>840</v>
      </c>
      <c r="M15" s="467" t="s">
        <v>841</v>
      </c>
      <c r="N15" s="467" t="s">
        <v>842</v>
      </c>
      <c r="O15" s="468">
        <v>0.89200000000000002</v>
      </c>
      <c r="P15" s="467" t="s">
        <v>843</v>
      </c>
      <c r="Q15" s="468">
        <v>8</v>
      </c>
    </row>
    <row r="16" spans="1:17" s="77" customFormat="1" ht="18" customHeight="1" x14ac:dyDescent="0.3">
      <c r="A16" s="139"/>
      <c r="B16" s="141"/>
      <c r="C16" s="141"/>
      <c r="D16" s="139"/>
      <c r="E16" s="139"/>
      <c r="F16" s="139"/>
      <c r="G16" s="139"/>
      <c r="H16" s="139"/>
      <c r="I16" s="139"/>
      <c r="J16" s="139"/>
      <c r="K16" s="139"/>
      <c r="L16" s="139"/>
      <c r="M16" s="139"/>
      <c r="N16" s="139"/>
      <c r="O16" s="140"/>
      <c r="P16" s="140"/>
      <c r="Q16" s="140"/>
    </row>
    <row r="17" spans="1:17" s="77" customFormat="1" ht="15.6" x14ac:dyDescent="0.3">
      <c r="A17" s="139"/>
      <c r="B17" s="141"/>
      <c r="C17" s="141"/>
      <c r="D17" s="139"/>
      <c r="E17" s="139"/>
      <c r="F17" s="139"/>
      <c r="G17" s="139"/>
      <c r="H17" s="139"/>
      <c r="I17" s="139"/>
      <c r="J17" s="139"/>
      <c r="K17" s="139"/>
      <c r="L17" s="139"/>
      <c r="M17" s="139"/>
      <c r="N17" s="139"/>
      <c r="O17" s="140"/>
      <c r="P17" s="140"/>
      <c r="Q17" s="140"/>
    </row>
    <row r="18" spans="1:17" ht="15.6" x14ac:dyDescent="0.3">
      <c r="A18" s="469"/>
      <c r="B18" s="469"/>
      <c r="C18" s="469"/>
      <c r="D18" s="469"/>
      <c r="E18" s="469"/>
      <c r="F18" s="469"/>
      <c r="G18" s="469"/>
      <c r="H18" s="469"/>
      <c r="I18" s="469"/>
      <c r="J18" s="469"/>
      <c r="K18" s="469"/>
      <c r="L18" s="469"/>
      <c r="M18" s="469"/>
      <c r="N18" s="139"/>
      <c r="O18" s="470"/>
      <c r="P18" s="470"/>
      <c r="Q18" s="470"/>
    </row>
    <row r="19" spans="1:17" ht="15.6" x14ac:dyDescent="0.3">
      <c r="A19" s="593" t="s">
        <v>8</v>
      </c>
      <c r="B19" s="593"/>
      <c r="C19" s="593"/>
      <c r="D19" s="593"/>
      <c r="E19" s="593"/>
      <c r="F19" s="593"/>
      <c r="G19" s="469"/>
      <c r="H19" s="469"/>
      <c r="I19" s="469"/>
      <c r="J19" s="469"/>
      <c r="K19" s="469"/>
      <c r="L19" s="469"/>
      <c r="M19" s="469"/>
      <c r="N19" s="139"/>
      <c r="O19" s="140"/>
      <c r="P19" s="140"/>
      <c r="Q19" s="140"/>
    </row>
    <row r="20" spans="1:17" ht="14.25" customHeight="1" x14ac:dyDescent="0.3">
      <c r="A20" s="471"/>
      <c r="B20" s="594" t="s">
        <v>354</v>
      </c>
      <c r="C20" s="472"/>
      <c r="D20" s="472"/>
      <c r="E20" s="471"/>
      <c r="F20" s="588" t="s">
        <v>3</v>
      </c>
      <c r="G20" s="588"/>
      <c r="H20" s="588" t="s">
        <v>355</v>
      </c>
      <c r="I20" s="588"/>
      <c r="J20" s="588" t="s">
        <v>356</v>
      </c>
      <c r="K20" s="588"/>
      <c r="L20" s="588" t="s">
        <v>4</v>
      </c>
      <c r="M20" s="588"/>
      <c r="N20" s="471" t="s">
        <v>651</v>
      </c>
      <c r="O20" s="473"/>
      <c r="P20" s="473"/>
      <c r="Q20" s="473"/>
    </row>
    <row r="21" spans="1:17" ht="15.6" x14ac:dyDescent="0.3">
      <c r="A21" s="474" t="s">
        <v>2</v>
      </c>
      <c r="B21" s="595"/>
      <c r="C21" s="475" t="s">
        <v>967</v>
      </c>
      <c r="D21" s="476" t="s">
        <v>678</v>
      </c>
      <c r="E21" s="474" t="s">
        <v>655</v>
      </c>
      <c r="F21" s="474" t="s">
        <v>6</v>
      </c>
      <c r="G21" s="474" t="s">
        <v>7</v>
      </c>
      <c r="H21" s="474" t="s">
        <v>6</v>
      </c>
      <c r="I21" s="474" t="s">
        <v>7</v>
      </c>
      <c r="J21" s="474" t="s">
        <v>6</v>
      </c>
      <c r="K21" s="474" t="s">
        <v>7</v>
      </c>
      <c r="L21" s="474" t="s">
        <v>6</v>
      </c>
      <c r="M21" s="474" t="s">
        <v>7</v>
      </c>
      <c r="N21" s="474" t="s">
        <v>7</v>
      </c>
      <c r="O21" s="477" t="s">
        <v>77</v>
      </c>
      <c r="P21" s="477" t="s">
        <v>734</v>
      </c>
      <c r="Q21" s="477" t="s">
        <v>0</v>
      </c>
    </row>
    <row r="22" spans="1:17" s="76" customFormat="1" ht="15.6" x14ac:dyDescent="0.3">
      <c r="A22" s="478">
        <v>2006</v>
      </c>
      <c r="B22" s="463" t="s">
        <v>462</v>
      </c>
      <c r="C22" s="479" t="s">
        <v>1468</v>
      </c>
      <c r="D22" s="478" t="s">
        <v>62</v>
      </c>
      <c r="E22" s="478">
        <v>28.65</v>
      </c>
      <c r="F22" s="478" t="s">
        <v>666</v>
      </c>
      <c r="G22" s="478" t="s">
        <v>656</v>
      </c>
      <c r="H22" s="480" t="s">
        <v>62</v>
      </c>
      <c r="I22" s="480" t="s">
        <v>62</v>
      </c>
      <c r="J22" s="478" t="s">
        <v>669</v>
      </c>
      <c r="K22" s="478" t="s">
        <v>659</v>
      </c>
      <c r="L22" s="478" t="s">
        <v>672</v>
      </c>
      <c r="M22" s="478" t="s">
        <v>662</v>
      </c>
      <c r="N22" s="143" t="s">
        <v>598</v>
      </c>
      <c r="O22" s="478" t="s">
        <v>675</v>
      </c>
      <c r="P22" s="478" t="s">
        <v>62</v>
      </c>
      <c r="Q22" s="478" t="s">
        <v>832</v>
      </c>
    </row>
    <row r="23" spans="1:17" s="77" customFormat="1" ht="15.6" x14ac:dyDescent="0.3">
      <c r="A23" s="140">
        <v>2006</v>
      </c>
      <c r="B23" s="463" t="s">
        <v>448</v>
      </c>
      <c r="C23" s="463" t="s">
        <v>1468</v>
      </c>
      <c r="D23" s="140" t="s">
        <v>62</v>
      </c>
      <c r="E23" s="140">
        <v>29.49</v>
      </c>
      <c r="F23" s="140" t="s">
        <v>667</v>
      </c>
      <c r="G23" s="140" t="s">
        <v>657</v>
      </c>
      <c r="H23" s="481" t="s">
        <v>62</v>
      </c>
      <c r="I23" s="481" t="s">
        <v>62</v>
      </c>
      <c r="J23" s="140" t="s">
        <v>670</v>
      </c>
      <c r="K23" s="140" t="s">
        <v>660</v>
      </c>
      <c r="L23" s="140" t="s">
        <v>673</v>
      </c>
      <c r="M23" s="140" t="s">
        <v>663</v>
      </c>
      <c r="N23" s="139" t="s">
        <v>599</v>
      </c>
      <c r="O23" s="482" t="s">
        <v>676</v>
      </c>
      <c r="P23" s="140" t="s">
        <v>62</v>
      </c>
      <c r="Q23" s="140" t="s">
        <v>832</v>
      </c>
    </row>
    <row r="24" spans="1:17" s="77" customFormat="1" ht="15.6" x14ac:dyDescent="0.3">
      <c r="A24" s="140">
        <v>2006</v>
      </c>
      <c r="B24" s="463" t="s">
        <v>32</v>
      </c>
      <c r="C24" s="463" t="s">
        <v>1468</v>
      </c>
      <c r="D24" s="140">
        <v>31</v>
      </c>
      <c r="E24" s="140" t="s">
        <v>62</v>
      </c>
      <c r="F24" s="140" t="s">
        <v>668</v>
      </c>
      <c r="G24" s="140" t="s">
        <v>658</v>
      </c>
      <c r="H24" s="481" t="s">
        <v>62</v>
      </c>
      <c r="I24" s="481" t="s">
        <v>62</v>
      </c>
      <c r="J24" s="140" t="s">
        <v>671</v>
      </c>
      <c r="K24" s="140" t="s">
        <v>661</v>
      </c>
      <c r="L24" s="140" t="s">
        <v>674</v>
      </c>
      <c r="M24" s="140" t="s">
        <v>664</v>
      </c>
      <c r="N24" s="139" t="s">
        <v>665</v>
      </c>
      <c r="O24" s="140" t="s">
        <v>677</v>
      </c>
      <c r="P24" s="140" t="s">
        <v>62</v>
      </c>
      <c r="Q24" s="140" t="s">
        <v>832</v>
      </c>
    </row>
    <row r="25" spans="1:17" s="77" customFormat="1" ht="15.6" x14ac:dyDescent="0.3">
      <c r="A25" s="140">
        <v>2007</v>
      </c>
      <c r="B25" s="463" t="s">
        <v>466</v>
      </c>
      <c r="C25" s="463" t="s">
        <v>1468</v>
      </c>
      <c r="D25" s="139">
        <v>30.39</v>
      </c>
      <c r="E25" s="140">
        <v>14.31</v>
      </c>
      <c r="F25" s="140" t="s">
        <v>703</v>
      </c>
      <c r="G25" s="140" t="s">
        <v>700</v>
      </c>
      <c r="H25" s="481" t="s">
        <v>62</v>
      </c>
      <c r="I25" s="481" t="s">
        <v>62</v>
      </c>
      <c r="J25" s="140" t="s">
        <v>706</v>
      </c>
      <c r="K25" s="140" t="s">
        <v>709</v>
      </c>
      <c r="L25" s="140" t="s">
        <v>712</v>
      </c>
      <c r="M25" s="140" t="s">
        <v>714</v>
      </c>
      <c r="N25" s="139" t="s">
        <v>600</v>
      </c>
      <c r="O25" s="140" t="s">
        <v>717</v>
      </c>
      <c r="P25" s="140" t="s">
        <v>62</v>
      </c>
      <c r="Q25" s="140" t="s">
        <v>833</v>
      </c>
    </row>
    <row r="26" spans="1:17" s="77" customFormat="1" ht="15.6" x14ac:dyDescent="0.3">
      <c r="A26" s="140">
        <v>2007</v>
      </c>
      <c r="B26" s="463" t="s">
        <v>465</v>
      </c>
      <c r="C26" s="463" t="s">
        <v>1468</v>
      </c>
      <c r="D26" s="139">
        <v>34.33</v>
      </c>
      <c r="E26" s="140">
        <v>25.28</v>
      </c>
      <c r="F26" s="140" t="s">
        <v>704</v>
      </c>
      <c r="G26" s="140" t="s">
        <v>701</v>
      </c>
      <c r="H26" s="481" t="s">
        <v>62</v>
      </c>
      <c r="I26" s="481" t="s">
        <v>62</v>
      </c>
      <c r="J26" s="140" t="s">
        <v>707</v>
      </c>
      <c r="K26" s="140" t="s">
        <v>710</v>
      </c>
      <c r="L26" s="483" t="s">
        <v>713</v>
      </c>
      <c r="M26" s="140" t="s">
        <v>715</v>
      </c>
      <c r="N26" s="139" t="s">
        <v>601</v>
      </c>
      <c r="O26" s="140" t="s">
        <v>718</v>
      </c>
      <c r="P26" s="140" t="s">
        <v>62</v>
      </c>
      <c r="Q26" s="140" t="s">
        <v>833</v>
      </c>
    </row>
    <row r="27" spans="1:17" s="77" customFormat="1" ht="15.6" x14ac:dyDescent="0.3">
      <c r="A27" s="140">
        <v>2007</v>
      </c>
      <c r="B27" s="463" t="s">
        <v>464</v>
      </c>
      <c r="C27" s="463" t="s">
        <v>1468</v>
      </c>
      <c r="D27" s="139">
        <v>29.46</v>
      </c>
      <c r="E27" s="140">
        <v>22.09</v>
      </c>
      <c r="F27" s="484" t="s">
        <v>705</v>
      </c>
      <c r="G27" s="140" t="s">
        <v>702</v>
      </c>
      <c r="H27" s="481" t="s">
        <v>62</v>
      </c>
      <c r="I27" s="481" t="s">
        <v>62</v>
      </c>
      <c r="J27" s="140" t="s">
        <v>708</v>
      </c>
      <c r="K27" s="140" t="s">
        <v>711</v>
      </c>
      <c r="L27" s="483" t="s">
        <v>695</v>
      </c>
      <c r="M27" s="140" t="s">
        <v>716</v>
      </c>
      <c r="N27" s="139" t="s">
        <v>602</v>
      </c>
      <c r="O27" s="140" t="s">
        <v>719</v>
      </c>
      <c r="P27" s="140" t="s">
        <v>62</v>
      </c>
      <c r="Q27" s="140" t="s">
        <v>833</v>
      </c>
    </row>
    <row r="28" spans="1:17" s="77" customFormat="1" ht="15.6" x14ac:dyDescent="0.3">
      <c r="A28" s="139">
        <v>2007</v>
      </c>
      <c r="B28" s="141" t="s">
        <v>794</v>
      </c>
      <c r="C28" s="463" t="s">
        <v>1468</v>
      </c>
      <c r="D28" s="139" t="s">
        <v>62</v>
      </c>
      <c r="E28" s="139" t="s">
        <v>62</v>
      </c>
      <c r="F28" s="485" t="s">
        <v>733</v>
      </c>
      <c r="G28" s="139" t="s">
        <v>732</v>
      </c>
      <c r="H28" s="481" t="s">
        <v>62</v>
      </c>
      <c r="I28" s="481" t="s">
        <v>62</v>
      </c>
      <c r="J28" s="139" t="s">
        <v>731</v>
      </c>
      <c r="K28" s="139" t="s">
        <v>730</v>
      </c>
      <c r="L28" s="146" t="s">
        <v>729</v>
      </c>
      <c r="M28" s="139" t="s">
        <v>728</v>
      </c>
      <c r="N28" s="139" t="s">
        <v>603</v>
      </c>
      <c r="O28" s="140" t="s">
        <v>727</v>
      </c>
      <c r="P28" s="140" t="s">
        <v>62</v>
      </c>
      <c r="Q28" s="140" t="s">
        <v>833</v>
      </c>
    </row>
    <row r="29" spans="1:17" s="77" customFormat="1" ht="15.6" x14ac:dyDescent="0.3">
      <c r="A29" s="139">
        <v>2009</v>
      </c>
      <c r="B29" s="141" t="s">
        <v>33</v>
      </c>
      <c r="C29" s="463" t="s">
        <v>1468</v>
      </c>
      <c r="D29" s="139">
        <v>28.4</v>
      </c>
      <c r="E29" s="139" t="s">
        <v>62</v>
      </c>
      <c r="F29" s="485" t="s">
        <v>784</v>
      </c>
      <c r="G29" s="139" t="s">
        <v>788</v>
      </c>
      <c r="H29" s="139" t="s">
        <v>785</v>
      </c>
      <c r="I29" s="139" t="s">
        <v>790</v>
      </c>
      <c r="J29" s="139" t="s">
        <v>786</v>
      </c>
      <c r="K29" s="139" t="s">
        <v>789</v>
      </c>
      <c r="L29" s="146" t="s">
        <v>787</v>
      </c>
      <c r="M29" s="139" t="s">
        <v>788</v>
      </c>
      <c r="N29" s="139" t="s">
        <v>791</v>
      </c>
      <c r="O29" s="140" t="s">
        <v>792</v>
      </c>
      <c r="P29" s="139" t="s">
        <v>793</v>
      </c>
      <c r="Q29" s="140">
        <v>3</v>
      </c>
    </row>
    <row r="30" spans="1:17" s="77" customFormat="1" ht="15.6" x14ac:dyDescent="0.3">
      <c r="A30" s="139">
        <v>2009</v>
      </c>
      <c r="B30" s="141" t="s">
        <v>31</v>
      </c>
      <c r="C30" s="463" t="s">
        <v>1468</v>
      </c>
      <c r="D30" s="139">
        <v>28.6</v>
      </c>
      <c r="E30" s="139" t="s">
        <v>62</v>
      </c>
      <c r="F30" s="485" t="s">
        <v>783</v>
      </c>
      <c r="G30" s="139" t="s">
        <v>773</v>
      </c>
      <c r="H30" s="139" t="s">
        <v>782</v>
      </c>
      <c r="I30" s="139" t="s">
        <v>774</v>
      </c>
      <c r="J30" s="139" t="s">
        <v>781</v>
      </c>
      <c r="K30" s="139" t="s">
        <v>775</v>
      </c>
      <c r="L30" s="146" t="s">
        <v>780</v>
      </c>
      <c r="M30" s="139" t="s">
        <v>776</v>
      </c>
      <c r="N30" s="139" t="s">
        <v>777</v>
      </c>
      <c r="O30" s="140" t="s">
        <v>778</v>
      </c>
      <c r="P30" s="139" t="s">
        <v>779</v>
      </c>
      <c r="Q30" s="140">
        <v>3</v>
      </c>
    </row>
    <row r="31" spans="1:17" s="77" customFormat="1" ht="15.6" x14ac:dyDescent="0.3">
      <c r="A31" s="139">
        <v>2009</v>
      </c>
      <c r="B31" s="141" t="s">
        <v>32</v>
      </c>
      <c r="C31" s="463" t="s">
        <v>1468</v>
      </c>
      <c r="D31" s="139" t="s">
        <v>62</v>
      </c>
      <c r="E31" s="139" t="s">
        <v>62</v>
      </c>
      <c r="F31" s="485" t="s">
        <v>768</v>
      </c>
      <c r="G31" s="139" t="s">
        <v>767</v>
      </c>
      <c r="H31" s="139" t="s">
        <v>769</v>
      </c>
      <c r="I31" s="139" t="s">
        <v>766</v>
      </c>
      <c r="J31" s="139" t="s">
        <v>770</v>
      </c>
      <c r="K31" s="139" t="s">
        <v>765</v>
      </c>
      <c r="L31" s="139" t="s">
        <v>771</v>
      </c>
      <c r="M31" s="139" t="s">
        <v>764</v>
      </c>
      <c r="N31" s="139" t="s">
        <v>762</v>
      </c>
      <c r="O31" s="140" t="s">
        <v>763</v>
      </c>
      <c r="P31" s="139" t="s">
        <v>772</v>
      </c>
      <c r="Q31" s="140">
        <v>3</v>
      </c>
    </row>
    <row r="32" spans="1:17" s="78" customFormat="1" ht="15.6" x14ac:dyDescent="0.3">
      <c r="A32" s="464">
        <v>2012</v>
      </c>
      <c r="B32" s="486">
        <v>0.3</v>
      </c>
      <c r="C32" s="465" t="s">
        <v>977</v>
      </c>
      <c r="D32" s="487">
        <v>31.8</v>
      </c>
      <c r="E32" s="467" t="s">
        <v>62</v>
      </c>
      <c r="F32" s="467" t="s">
        <v>845</v>
      </c>
      <c r="G32" s="467" t="s">
        <v>846</v>
      </c>
      <c r="H32" s="467" t="s">
        <v>847</v>
      </c>
      <c r="I32" s="467" t="s">
        <v>848</v>
      </c>
      <c r="J32" s="467" t="s">
        <v>849</v>
      </c>
      <c r="K32" s="467" t="s">
        <v>850</v>
      </c>
      <c r="L32" s="467" t="s">
        <v>851</v>
      </c>
      <c r="M32" s="467" t="s">
        <v>852</v>
      </c>
      <c r="N32" s="467" t="s">
        <v>853</v>
      </c>
      <c r="O32" s="467">
        <v>0.95399999999999996</v>
      </c>
      <c r="P32" s="467" t="s">
        <v>854</v>
      </c>
      <c r="Q32" s="468">
        <v>8</v>
      </c>
    </row>
    <row r="33" spans="1:17" ht="15.6" x14ac:dyDescent="0.3">
      <c r="A33" s="488"/>
      <c r="B33" s="488"/>
      <c r="C33" s="488"/>
      <c r="D33" s="469"/>
      <c r="E33" s="488"/>
      <c r="F33" s="488"/>
      <c r="G33" s="488"/>
      <c r="H33" s="488"/>
      <c r="I33" s="488"/>
      <c r="J33" s="488"/>
      <c r="K33" s="488"/>
      <c r="L33" s="488"/>
      <c r="M33" s="488"/>
      <c r="N33" s="488"/>
      <c r="O33" s="470"/>
      <c r="P33" s="470"/>
      <c r="Q33" s="470"/>
    </row>
    <row r="34" spans="1:17" ht="15.6" x14ac:dyDescent="0.3">
      <c r="A34" s="147" t="s">
        <v>303</v>
      </c>
      <c r="B34" s="124"/>
      <c r="C34" s="124"/>
      <c r="D34" s="121"/>
      <c r="E34" s="124"/>
      <c r="F34" s="124"/>
      <c r="G34" s="124"/>
      <c r="H34" s="124"/>
      <c r="I34" s="124"/>
      <c r="J34" s="124"/>
      <c r="K34" s="124"/>
      <c r="L34" s="124"/>
      <c r="M34" s="124"/>
      <c r="N34" s="124"/>
      <c r="O34" s="142"/>
      <c r="P34" s="142"/>
      <c r="Q34" s="142"/>
    </row>
    <row r="35" spans="1:17" ht="15.6" x14ac:dyDescent="0.3">
      <c r="A35" s="587" t="s">
        <v>874</v>
      </c>
      <c r="B35" s="586"/>
      <c r="C35" s="586"/>
      <c r="D35" s="586"/>
      <c r="E35" s="586"/>
      <c r="F35" s="586"/>
      <c r="G35" s="586"/>
      <c r="H35" s="586"/>
      <c r="I35" s="586"/>
      <c r="J35" s="586"/>
      <c r="K35" s="586"/>
      <c r="L35" s="124"/>
      <c r="M35" s="124"/>
      <c r="N35" s="124"/>
      <c r="O35" s="142"/>
      <c r="P35" s="142"/>
      <c r="Q35" s="142"/>
    </row>
    <row r="36" spans="1:17" ht="15.6" x14ac:dyDescent="0.3">
      <c r="A36" s="586"/>
      <c r="B36" s="586"/>
      <c r="C36" s="586"/>
      <c r="D36" s="586"/>
      <c r="E36" s="586"/>
      <c r="F36" s="586"/>
      <c r="G36" s="586"/>
      <c r="H36" s="586"/>
      <c r="I36" s="586"/>
      <c r="J36" s="586"/>
      <c r="K36" s="586"/>
      <c r="L36" s="124"/>
      <c r="M36" s="124"/>
      <c r="N36" s="124"/>
      <c r="O36" s="142"/>
      <c r="P36" s="142"/>
      <c r="Q36" s="142"/>
    </row>
    <row r="37" spans="1:17" ht="15.6" x14ac:dyDescent="0.3">
      <c r="A37" s="586"/>
      <c r="B37" s="586"/>
      <c r="C37" s="586"/>
      <c r="D37" s="586"/>
      <c r="E37" s="586"/>
      <c r="F37" s="586"/>
      <c r="G37" s="586"/>
      <c r="H37" s="586"/>
      <c r="I37" s="586"/>
      <c r="J37" s="586"/>
      <c r="K37" s="586"/>
      <c r="L37" s="124"/>
      <c r="M37" s="124"/>
      <c r="N37" s="124"/>
      <c r="O37" s="142"/>
      <c r="P37" s="142"/>
      <c r="Q37" s="142"/>
    </row>
    <row r="38" spans="1:17" ht="15.6" x14ac:dyDescent="0.3">
      <c r="A38" s="586"/>
      <c r="B38" s="586"/>
      <c r="C38" s="586"/>
      <c r="D38" s="586"/>
      <c r="E38" s="586"/>
      <c r="F38" s="586"/>
      <c r="G38" s="586"/>
      <c r="H38" s="586"/>
      <c r="I38" s="586"/>
      <c r="J38" s="586"/>
      <c r="K38" s="586"/>
      <c r="L38" s="124"/>
      <c r="M38" s="124"/>
      <c r="N38" s="124"/>
      <c r="O38" s="142"/>
      <c r="P38" s="142"/>
      <c r="Q38" s="142"/>
    </row>
    <row r="39" spans="1:17" ht="15.6" x14ac:dyDescent="0.3">
      <c r="A39" s="586"/>
      <c r="B39" s="586"/>
      <c r="C39" s="586"/>
      <c r="D39" s="586"/>
      <c r="E39" s="586"/>
      <c r="F39" s="586"/>
      <c r="G39" s="586"/>
      <c r="H39" s="586"/>
      <c r="I39" s="586"/>
      <c r="J39" s="586"/>
      <c r="K39" s="586"/>
      <c r="L39" s="124"/>
      <c r="M39" s="124"/>
      <c r="N39" s="124"/>
      <c r="O39" s="142"/>
      <c r="P39" s="142"/>
      <c r="Q39" s="142"/>
    </row>
    <row r="40" spans="1:17" ht="16.2" x14ac:dyDescent="0.3">
      <c r="A40" s="586" t="s">
        <v>1555</v>
      </c>
      <c r="B40" s="579"/>
      <c r="C40" s="579"/>
      <c r="D40" s="579"/>
      <c r="E40" s="579"/>
      <c r="F40" s="579"/>
      <c r="G40" s="579"/>
      <c r="H40" s="579"/>
      <c r="I40" s="579"/>
      <c r="J40" s="579"/>
      <c r="K40" s="579"/>
      <c r="L40" s="124"/>
      <c r="M40" s="124"/>
      <c r="N40" s="124"/>
      <c r="O40" s="142"/>
      <c r="P40" s="142"/>
      <c r="Q40" s="142"/>
    </row>
    <row r="41" spans="1:17" ht="15.6" x14ac:dyDescent="0.3">
      <c r="A41" s="220" t="s">
        <v>1502</v>
      </c>
    </row>
    <row r="42" spans="1:17" ht="15.6" x14ac:dyDescent="0.3">
      <c r="A42" s="358" t="s">
        <v>1532</v>
      </c>
    </row>
    <row r="43" spans="1:17" x14ac:dyDescent="0.25">
      <c r="B43" s="66"/>
      <c r="C43" s="66"/>
      <c r="D43" s="64"/>
      <c r="N43" s="65"/>
      <c r="Q43" s="64"/>
    </row>
  </sheetData>
  <mergeCells count="14">
    <mergeCell ref="A40:K40"/>
    <mergeCell ref="A35:K39"/>
    <mergeCell ref="L20:M20"/>
    <mergeCell ref="A2:F2"/>
    <mergeCell ref="B3:B4"/>
    <mergeCell ref="F3:G3"/>
    <mergeCell ref="H3:I3"/>
    <mergeCell ref="J3:K3"/>
    <mergeCell ref="L3:M3"/>
    <mergeCell ref="A19:F19"/>
    <mergeCell ref="B20:B21"/>
    <mergeCell ref="F20:G20"/>
    <mergeCell ref="H20:I20"/>
    <mergeCell ref="J20:K20"/>
  </mergeCells>
  <pageMargins left="0.75" right="0.75" top="1" bottom="1" header="0.5" footer="0.5"/>
  <pageSetup scale="45"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8"/>
  <sheetViews>
    <sheetView workbookViewId="0">
      <selection activeCell="C7" sqref="C7"/>
    </sheetView>
  </sheetViews>
  <sheetFormatPr defaultColWidth="11" defaultRowHeight="16.2" x14ac:dyDescent="0.4"/>
  <cols>
    <col min="1" max="1" width="164" customWidth="1"/>
  </cols>
  <sheetData>
    <row r="1" spans="1:1" ht="63" x14ac:dyDescent="0.5">
      <c r="A1" s="288" t="s">
        <v>1496</v>
      </c>
    </row>
    <row r="3" spans="1:1" ht="21" customHeight="1" x14ac:dyDescent="0.4">
      <c r="A3" s="287" t="s">
        <v>1472</v>
      </c>
    </row>
    <row r="4" spans="1:1" ht="177" customHeight="1" x14ac:dyDescent="0.4">
      <c r="A4" s="290" t="s">
        <v>1474</v>
      </c>
    </row>
    <row r="5" spans="1:1" ht="18.899999999999999" customHeight="1" x14ac:dyDescent="0.4"/>
    <row r="6" spans="1:1" ht="21.9" customHeight="1" x14ac:dyDescent="0.4">
      <c r="A6" s="286" t="s">
        <v>1473</v>
      </c>
    </row>
    <row r="7" spans="1:1" ht="409.5" customHeight="1" x14ac:dyDescent="0.4">
      <c r="A7" s="289" t="s">
        <v>1598</v>
      </c>
    </row>
    <row r="8" spans="1:1" ht="19.8" x14ac:dyDescent="0.4">
      <c r="A8" s="289"/>
    </row>
  </sheetData>
  <pageMargins left="0.7" right="0.7" top="0.75" bottom="0.75" header="0.3" footer="0.3"/>
  <pageSetup orientation="portrait" horizontalDpi="0" verticalDpi="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Q34"/>
  <sheetViews>
    <sheetView showGridLines="0" zoomScale="115" zoomScaleNormal="115" zoomScalePageLayoutView="115" workbookViewId="0">
      <selection activeCell="B29" sqref="B29"/>
    </sheetView>
  </sheetViews>
  <sheetFormatPr defaultColWidth="8.8984375" defaultRowHeight="13.2" x14ac:dyDescent="0.25"/>
  <cols>
    <col min="1" max="1" width="7.3984375" style="69" customWidth="1"/>
    <col min="2" max="2" width="28" style="69" customWidth="1"/>
    <col min="3" max="3" width="18" style="69" customWidth="1"/>
    <col min="4" max="4" width="8.8984375" style="69" customWidth="1"/>
    <col min="5" max="5" width="16.09765625" style="69" customWidth="1"/>
    <col min="6" max="6" width="17.3984375" style="69" customWidth="1"/>
    <col min="7" max="7" width="20.3984375" style="69" customWidth="1"/>
    <col min="8" max="8" width="16.59765625" style="69" customWidth="1"/>
    <col min="9" max="9" width="18.09765625" style="69" customWidth="1"/>
    <col min="10" max="10" width="17.5" style="69" customWidth="1"/>
    <col min="11" max="11" width="17.09765625" style="69" customWidth="1"/>
    <col min="12" max="12" width="18.5" style="69" customWidth="1"/>
    <col min="13" max="13" width="18.59765625" style="69" customWidth="1"/>
    <col min="14" max="14" width="17.5" style="69" customWidth="1"/>
    <col min="15" max="15" width="17.09765625" style="69" customWidth="1"/>
    <col min="16" max="16" width="18.59765625" style="69" customWidth="1"/>
    <col min="17" max="17" width="13" style="69" customWidth="1"/>
    <col min="18" max="16384" width="8.8984375" style="69"/>
  </cols>
  <sheetData>
    <row r="1" spans="1:17" ht="18" x14ac:dyDescent="0.35">
      <c r="A1" s="120" t="s">
        <v>474</v>
      </c>
      <c r="D1" s="68"/>
      <c r="E1" s="68"/>
      <c r="F1" s="68"/>
      <c r="G1" s="68"/>
      <c r="H1" s="68"/>
      <c r="I1" s="68"/>
      <c r="J1" s="68"/>
      <c r="K1" s="68"/>
      <c r="L1" s="68"/>
      <c r="M1" s="68"/>
      <c r="N1" s="68"/>
      <c r="O1" s="67"/>
      <c r="P1" s="67"/>
      <c r="Q1" s="67"/>
    </row>
    <row r="2" spans="1:17" ht="15.6" x14ac:dyDescent="0.3">
      <c r="A2" s="596" t="s">
        <v>12</v>
      </c>
      <c r="B2" s="596"/>
      <c r="C2" s="596"/>
      <c r="D2" s="596"/>
      <c r="E2" s="596"/>
      <c r="F2" s="142"/>
      <c r="G2" s="142"/>
      <c r="H2" s="142"/>
      <c r="I2" s="142"/>
      <c r="J2" s="142"/>
      <c r="K2" s="142"/>
      <c r="L2" s="142"/>
      <c r="M2" s="142"/>
      <c r="N2" s="142"/>
      <c r="O2" s="223"/>
      <c r="P2" s="223"/>
      <c r="Q2" s="224"/>
    </row>
    <row r="3" spans="1:17" ht="15.6" x14ac:dyDescent="0.3">
      <c r="A3" s="225"/>
      <c r="B3" s="598" t="s">
        <v>475</v>
      </c>
      <c r="C3" s="284" t="s">
        <v>967</v>
      </c>
      <c r="D3" s="226" t="s">
        <v>509</v>
      </c>
      <c r="E3" s="597" t="s">
        <v>3</v>
      </c>
      <c r="F3" s="597"/>
      <c r="G3" s="597" t="s">
        <v>446</v>
      </c>
      <c r="H3" s="597"/>
      <c r="I3" s="597" t="s">
        <v>356</v>
      </c>
      <c r="J3" s="597"/>
      <c r="K3" s="597" t="s">
        <v>4</v>
      </c>
      <c r="L3" s="597"/>
      <c r="M3" s="225" t="s">
        <v>799</v>
      </c>
      <c r="N3" s="225" t="s">
        <v>798</v>
      </c>
      <c r="O3" s="131"/>
      <c r="P3" s="131"/>
      <c r="Q3" s="131"/>
    </row>
    <row r="4" spans="1:17" ht="15" customHeight="1" thickBot="1" x14ac:dyDescent="0.35">
      <c r="A4" s="129" t="s">
        <v>2</v>
      </c>
      <c r="B4" s="599"/>
      <c r="C4" s="231"/>
      <c r="D4" s="172" t="s">
        <v>518</v>
      </c>
      <c r="E4" s="129" t="s">
        <v>6</v>
      </c>
      <c r="F4" s="129" t="s">
        <v>7</v>
      </c>
      <c r="G4" s="129" t="s">
        <v>6</v>
      </c>
      <c r="H4" s="129" t="s">
        <v>7</v>
      </c>
      <c r="I4" s="129" t="s">
        <v>6</v>
      </c>
      <c r="J4" s="129" t="s">
        <v>7</v>
      </c>
      <c r="K4" s="129" t="s">
        <v>6</v>
      </c>
      <c r="L4" s="129" t="s">
        <v>7</v>
      </c>
      <c r="M4" s="129" t="s">
        <v>7</v>
      </c>
      <c r="N4" s="129" t="s">
        <v>7</v>
      </c>
      <c r="O4" s="227" t="s">
        <v>551</v>
      </c>
      <c r="P4" s="227" t="s">
        <v>79</v>
      </c>
      <c r="Q4" s="227" t="s">
        <v>0</v>
      </c>
    </row>
    <row r="5" spans="1:17" s="83" customFormat="1" ht="15" customHeight="1" thickTop="1" x14ac:dyDescent="0.3">
      <c r="A5" s="228">
        <v>2006</v>
      </c>
      <c r="B5" s="229" t="s">
        <v>807</v>
      </c>
      <c r="C5" s="229" t="s">
        <v>1468</v>
      </c>
      <c r="D5" s="228">
        <v>42.95</v>
      </c>
      <c r="E5" s="228" t="s">
        <v>1557</v>
      </c>
      <c r="F5" s="228" t="s">
        <v>1559</v>
      </c>
      <c r="G5" s="228" t="s">
        <v>1561</v>
      </c>
      <c r="H5" s="228" t="s">
        <v>1563</v>
      </c>
      <c r="I5" s="228" t="s">
        <v>1565</v>
      </c>
      <c r="J5" s="228" t="s">
        <v>1567</v>
      </c>
      <c r="K5" s="228" t="s">
        <v>1569</v>
      </c>
      <c r="L5" s="228" t="s">
        <v>1571</v>
      </c>
      <c r="M5" s="228" t="s">
        <v>1573</v>
      </c>
      <c r="N5" s="228" t="s">
        <v>1575</v>
      </c>
      <c r="O5" s="230" t="s">
        <v>802</v>
      </c>
      <c r="P5" s="230" t="s">
        <v>581</v>
      </c>
      <c r="Q5" s="230" t="s">
        <v>801</v>
      </c>
    </row>
    <row r="6" spans="1:17" s="84" customFormat="1" ht="15" customHeight="1" x14ac:dyDescent="0.3">
      <c r="A6" s="123">
        <v>2006</v>
      </c>
      <c r="B6" s="231" t="s">
        <v>813</v>
      </c>
      <c r="C6" s="231" t="s">
        <v>1468</v>
      </c>
      <c r="D6" s="123">
        <v>45.18</v>
      </c>
      <c r="E6" s="123" t="s">
        <v>1558</v>
      </c>
      <c r="F6" s="123" t="s">
        <v>1560</v>
      </c>
      <c r="G6" s="123" t="s">
        <v>1562</v>
      </c>
      <c r="H6" s="123" t="s">
        <v>1564</v>
      </c>
      <c r="I6" s="123" t="s">
        <v>1566</v>
      </c>
      <c r="J6" s="123" t="s">
        <v>1568</v>
      </c>
      <c r="K6" s="123" t="s">
        <v>1570</v>
      </c>
      <c r="L6" s="123" t="s">
        <v>1572</v>
      </c>
      <c r="M6" s="123" t="s">
        <v>1574</v>
      </c>
      <c r="N6" s="123" t="s">
        <v>1576</v>
      </c>
      <c r="O6" s="135" t="s">
        <v>1577</v>
      </c>
      <c r="P6" s="135" t="s">
        <v>1578</v>
      </c>
      <c r="Q6" s="135" t="s">
        <v>801</v>
      </c>
    </row>
    <row r="7" spans="1:17" s="70" customFormat="1" ht="15.6" x14ac:dyDescent="0.3">
      <c r="A7" s="232">
        <v>2006</v>
      </c>
      <c r="B7" s="233" t="s">
        <v>805</v>
      </c>
      <c r="C7" s="235" t="s">
        <v>1468</v>
      </c>
      <c r="D7" s="232">
        <v>44.07</v>
      </c>
      <c r="E7" s="234" t="s">
        <v>585</v>
      </c>
      <c r="F7" s="232" t="s">
        <v>571</v>
      </c>
      <c r="G7" s="235" t="s">
        <v>826</v>
      </c>
      <c r="H7" s="232" t="s">
        <v>574</v>
      </c>
      <c r="I7" s="232" t="s">
        <v>589</v>
      </c>
      <c r="J7" s="232" t="s">
        <v>576</v>
      </c>
      <c r="K7" s="234" t="s">
        <v>592</v>
      </c>
      <c r="L7" s="232" t="s">
        <v>578</v>
      </c>
      <c r="M7" s="232" t="s">
        <v>580</v>
      </c>
      <c r="N7" s="232" t="s">
        <v>804</v>
      </c>
      <c r="O7" s="223" t="s">
        <v>803</v>
      </c>
      <c r="P7" s="223" t="s">
        <v>582</v>
      </c>
      <c r="Q7" s="233">
        <v>1</v>
      </c>
    </row>
    <row r="8" spans="1:17" s="84" customFormat="1" ht="15.6" x14ac:dyDescent="0.3">
      <c r="A8" s="123"/>
      <c r="B8" s="236"/>
      <c r="C8" s="236"/>
      <c r="D8" s="123"/>
      <c r="E8" s="144"/>
      <c r="F8" s="123"/>
      <c r="G8" s="145"/>
      <c r="H8" s="123"/>
      <c r="I8" s="123"/>
      <c r="J8" s="123"/>
      <c r="K8" s="144"/>
      <c r="L8" s="123"/>
      <c r="M8" s="123"/>
      <c r="N8" s="123"/>
      <c r="O8" s="135"/>
      <c r="P8" s="135"/>
      <c r="Q8" s="236"/>
    </row>
    <row r="9" spans="1:17" s="84" customFormat="1" ht="15.6" x14ac:dyDescent="0.3">
      <c r="A9" s="123"/>
      <c r="B9" s="236"/>
      <c r="C9" s="236"/>
      <c r="D9" s="123"/>
      <c r="E9" s="144"/>
      <c r="F9" s="123"/>
      <c r="G9" s="145"/>
      <c r="H9" s="123"/>
      <c r="I9" s="123"/>
      <c r="J9" s="123"/>
      <c r="K9" s="144"/>
      <c r="L9" s="123"/>
      <c r="M9" s="123"/>
      <c r="N9" s="123"/>
      <c r="O9" s="135"/>
      <c r="P9" s="135"/>
      <c r="Q9" s="236"/>
    </row>
    <row r="10" spans="1:17" s="84" customFormat="1" ht="15.6" x14ac:dyDescent="0.3">
      <c r="A10" s="123"/>
      <c r="B10" s="236"/>
      <c r="C10" s="236"/>
      <c r="D10" s="123"/>
      <c r="E10" s="144"/>
      <c r="F10" s="123"/>
      <c r="G10" s="145"/>
      <c r="H10" s="123"/>
      <c r="I10" s="123"/>
      <c r="J10" s="123"/>
      <c r="K10" s="144"/>
      <c r="L10" s="123"/>
      <c r="M10" s="123"/>
      <c r="N10" s="123"/>
      <c r="O10" s="135"/>
      <c r="P10" s="135"/>
      <c r="Q10" s="236"/>
    </row>
    <row r="11" spans="1:17" ht="15.6" x14ac:dyDescent="0.3">
      <c r="A11" s="123"/>
      <c r="B11" s="123"/>
      <c r="C11" s="123"/>
      <c r="D11" s="123"/>
      <c r="E11" s="123"/>
      <c r="F11" s="123"/>
      <c r="G11" s="123"/>
      <c r="H11" s="123"/>
      <c r="I11" s="123"/>
      <c r="J11" s="123"/>
      <c r="K11" s="123"/>
      <c r="L11" s="123"/>
      <c r="M11" s="123"/>
      <c r="N11" s="123"/>
      <c r="O11" s="224"/>
      <c r="P11" s="224"/>
      <c r="Q11" s="224"/>
    </row>
    <row r="12" spans="1:17" ht="15.6" x14ac:dyDescent="0.3">
      <c r="A12" s="596" t="s">
        <v>8</v>
      </c>
      <c r="B12" s="596"/>
      <c r="C12" s="596"/>
      <c r="D12" s="596"/>
      <c r="E12" s="596"/>
      <c r="F12" s="142"/>
      <c r="G12" s="142"/>
      <c r="H12" s="142"/>
      <c r="I12" s="142"/>
      <c r="J12" s="142"/>
      <c r="K12" s="142"/>
      <c r="L12" s="142"/>
      <c r="M12" s="123"/>
      <c r="N12" s="123"/>
      <c r="O12" s="223"/>
      <c r="P12" s="223"/>
      <c r="Q12" s="224"/>
    </row>
    <row r="13" spans="1:17" ht="15.6" x14ac:dyDescent="0.3">
      <c r="A13" s="225"/>
      <c r="B13" s="598" t="s">
        <v>475</v>
      </c>
      <c r="C13" s="284" t="s">
        <v>967</v>
      </c>
      <c r="D13" s="226" t="s">
        <v>509</v>
      </c>
      <c r="E13" s="597" t="s">
        <v>3</v>
      </c>
      <c r="F13" s="597"/>
      <c r="G13" s="597" t="s">
        <v>446</v>
      </c>
      <c r="H13" s="597"/>
      <c r="I13" s="597" t="s">
        <v>356</v>
      </c>
      <c r="J13" s="597"/>
      <c r="K13" s="597" t="s">
        <v>4</v>
      </c>
      <c r="L13" s="597"/>
      <c r="M13" s="225" t="s">
        <v>463</v>
      </c>
      <c r="N13" s="225"/>
      <c r="O13" s="131"/>
      <c r="P13" s="131"/>
      <c r="Q13" s="131"/>
    </row>
    <row r="14" spans="1:17" ht="16.2" thickBot="1" x14ac:dyDescent="0.35">
      <c r="A14" s="129" t="s">
        <v>2</v>
      </c>
      <c r="B14" s="599"/>
      <c r="C14" s="231"/>
      <c r="D14" s="172" t="s">
        <v>518</v>
      </c>
      <c r="E14" s="129" t="s">
        <v>6</v>
      </c>
      <c r="F14" s="129" t="s">
        <v>7</v>
      </c>
      <c r="G14" s="129" t="s">
        <v>6</v>
      </c>
      <c r="H14" s="129" t="s">
        <v>7</v>
      </c>
      <c r="I14" s="129" t="s">
        <v>6</v>
      </c>
      <c r="J14" s="129" t="s">
        <v>7</v>
      </c>
      <c r="K14" s="129" t="s">
        <v>6</v>
      </c>
      <c r="L14" s="129" t="s">
        <v>7</v>
      </c>
      <c r="M14" s="129" t="s">
        <v>7</v>
      </c>
      <c r="N14" s="129"/>
      <c r="O14" s="227" t="s">
        <v>551</v>
      </c>
      <c r="P14" s="227" t="s">
        <v>79</v>
      </c>
      <c r="Q14" s="227" t="s">
        <v>0</v>
      </c>
    </row>
    <row r="15" spans="1:17" s="83" customFormat="1" ht="16.2" thickTop="1" x14ac:dyDescent="0.3">
      <c r="A15" s="237">
        <v>2006</v>
      </c>
      <c r="B15" s="238" t="s">
        <v>807</v>
      </c>
      <c r="C15" s="238" t="s">
        <v>1468</v>
      </c>
      <c r="D15" s="228">
        <v>42.95</v>
      </c>
      <c r="E15" s="239" t="s">
        <v>586</v>
      </c>
      <c r="F15" s="239" t="s">
        <v>572</v>
      </c>
      <c r="G15" s="239" t="s">
        <v>1593</v>
      </c>
      <c r="H15" s="239" t="s">
        <v>1592</v>
      </c>
      <c r="I15" s="239" t="s">
        <v>590</v>
      </c>
      <c r="J15" s="239" t="s">
        <v>1588</v>
      </c>
      <c r="K15" s="239" t="s">
        <v>1586</v>
      </c>
      <c r="L15" s="239" t="s">
        <v>1585</v>
      </c>
      <c r="M15" s="238" t="s">
        <v>1581</v>
      </c>
      <c r="N15" s="228" t="s">
        <v>804</v>
      </c>
      <c r="O15" s="240" t="s">
        <v>812</v>
      </c>
      <c r="P15" s="240" t="s">
        <v>583</v>
      </c>
      <c r="Q15" s="241">
        <v>1</v>
      </c>
    </row>
    <row r="16" spans="1:17" s="84" customFormat="1" ht="15.6" x14ac:dyDescent="0.3">
      <c r="A16" s="242">
        <v>2006</v>
      </c>
      <c r="B16" s="145" t="s">
        <v>813</v>
      </c>
      <c r="C16" s="145" t="s">
        <v>1468</v>
      </c>
      <c r="D16" s="123">
        <v>45.18</v>
      </c>
      <c r="E16" s="145" t="s">
        <v>808</v>
      </c>
      <c r="F16" s="145" t="s">
        <v>809</v>
      </c>
      <c r="G16" s="145" t="s">
        <v>1594</v>
      </c>
      <c r="H16" s="145" t="s">
        <v>1591</v>
      </c>
      <c r="I16" s="145" t="s">
        <v>1590</v>
      </c>
      <c r="J16" s="145" t="s">
        <v>1589</v>
      </c>
      <c r="K16" s="145" t="s">
        <v>1587</v>
      </c>
      <c r="L16" s="145" t="s">
        <v>1584</v>
      </c>
      <c r="M16" s="145" t="s">
        <v>1582</v>
      </c>
      <c r="N16" s="145" t="s">
        <v>579</v>
      </c>
      <c r="O16" s="243" t="s">
        <v>1580</v>
      </c>
      <c r="P16" s="243" t="s">
        <v>1579</v>
      </c>
      <c r="Q16" s="236" t="s">
        <v>801</v>
      </c>
    </row>
    <row r="17" spans="1:17" s="70" customFormat="1" ht="15.6" x14ac:dyDescent="0.3">
      <c r="A17" s="244">
        <v>2006</v>
      </c>
      <c r="B17" s="235" t="s">
        <v>805</v>
      </c>
      <c r="C17" s="235" t="s">
        <v>1468</v>
      </c>
      <c r="D17" s="232">
        <v>44.07</v>
      </c>
      <c r="E17" s="235" t="s">
        <v>587</v>
      </c>
      <c r="F17" s="235" t="s">
        <v>573</v>
      </c>
      <c r="G17" s="235" t="s">
        <v>588</v>
      </c>
      <c r="H17" s="235" t="s">
        <v>575</v>
      </c>
      <c r="I17" s="235" t="s">
        <v>591</v>
      </c>
      <c r="J17" s="235" t="s">
        <v>577</v>
      </c>
      <c r="K17" s="235" t="s">
        <v>593</v>
      </c>
      <c r="L17" s="235" t="s">
        <v>810</v>
      </c>
      <c r="M17" s="235" t="s">
        <v>1583</v>
      </c>
      <c r="N17" s="232" t="s">
        <v>804</v>
      </c>
      <c r="O17" s="245" t="s">
        <v>811</v>
      </c>
      <c r="P17" s="245" t="s">
        <v>584</v>
      </c>
      <c r="Q17" s="233">
        <v>1</v>
      </c>
    </row>
    <row r="18" spans="1:17" ht="15.6" x14ac:dyDescent="0.3">
      <c r="A18" s="246" t="s">
        <v>303</v>
      </c>
      <c r="B18" s="142"/>
      <c r="C18" s="142"/>
      <c r="D18" s="142"/>
      <c r="E18" s="142"/>
      <c r="F18" s="142"/>
      <c r="G18" s="142"/>
      <c r="H18" s="142"/>
      <c r="I18" s="142"/>
      <c r="J18" s="142"/>
      <c r="K18" s="142"/>
      <c r="L18" s="142"/>
      <c r="M18" s="142"/>
      <c r="N18" s="142"/>
      <c r="O18" s="224"/>
      <c r="P18" s="224"/>
      <c r="Q18" s="224"/>
    </row>
    <row r="19" spans="1:17" ht="15.6" x14ac:dyDescent="0.3">
      <c r="A19" s="247" t="s">
        <v>477</v>
      </c>
      <c r="B19" s="142"/>
      <c r="C19" s="142"/>
      <c r="D19" s="142"/>
      <c r="E19" s="142"/>
      <c r="F19" s="142"/>
      <c r="G19" s="142"/>
      <c r="H19" s="142"/>
      <c r="I19" s="142"/>
      <c r="J19" s="142"/>
      <c r="K19" s="142"/>
      <c r="L19" s="142"/>
      <c r="M19" s="142"/>
      <c r="N19" s="142"/>
      <c r="O19" s="224"/>
      <c r="P19" s="224"/>
      <c r="Q19" s="224"/>
    </row>
    <row r="20" spans="1:17" ht="15.6" x14ac:dyDescent="0.3">
      <c r="A20" s="224" t="s">
        <v>827</v>
      </c>
      <c r="B20" s="142"/>
      <c r="C20" s="142"/>
      <c r="D20" s="142"/>
      <c r="E20" s="142"/>
      <c r="F20" s="142"/>
      <c r="G20" s="142"/>
      <c r="H20" s="142"/>
      <c r="I20" s="142"/>
      <c r="J20" s="142"/>
      <c r="K20" s="142"/>
      <c r="L20" s="142"/>
      <c r="M20" s="142"/>
      <c r="N20" s="142"/>
      <c r="O20" s="224"/>
      <c r="P20" s="224"/>
      <c r="Q20" s="224"/>
    </row>
    <row r="21" spans="1:17" ht="15.6" x14ac:dyDescent="0.3">
      <c r="A21" s="247" t="s">
        <v>800</v>
      </c>
      <c r="B21" s="142"/>
      <c r="C21" s="142"/>
      <c r="D21" s="142"/>
      <c r="E21" s="142"/>
      <c r="F21" s="142"/>
      <c r="G21" s="142"/>
      <c r="H21" s="142"/>
      <c r="I21" s="142"/>
      <c r="J21" s="142"/>
      <c r="K21" s="142"/>
      <c r="L21" s="142"/>
      <c r="M21" s="142"/>
      <c r="N21" s="142"/>
      <c r="O21" s="224"/>
      <c r="P21" s="224"/>
      <c r="Q21" s="224"/>
    </row>
    <row r="22" spans="1:17" ht="15.6" x14ac:dyDescent="0.3">
      <c r="A22" s="247" t="s">
        <v>806</v>
      </c>
      <c r="B22" s="142"/>
      <c r="C22" s="142"/>
      <c r="D22" s="142"/>
      <c r="E22" s="142"/>
      <c r="F22" s="142"/>
      <c r="G22" s="142"/>
      <c r="H22" s="142"/>
      <c r="I22" s="142"/>
      <c r="J22" s="142"/>
      <c r="K22" s="142"/>
      <c r="L22" s="142"/>
      <c r="M22" s="142"/>
      <c r="N22" s="142"/>
      <c r="O22" s="224"/>
      <c r="P22" s="224"/>
      <c r="Q22" s="224"/>
    </row>
    <row r="23" spans="1:17" ht="15.75" customHeight="1" x14ac:dyDescent="0.3">
      <c r="A23" s="586" t="s">
        <v>1556</v>
      </c>
      <c r="B23" s="579"/>
      <c r="C23" s="579"/>
      <c r="D23" s="579"/>
      <c r="E23" s="579"/>
      <c r="F23" s="579"/>
      <c r="G23" s="579"/>
      <c r="H23" s="579"/>
      <c r="I23" s="579"/>
      <c r="J23" s="579"/>
      <c r="K23" s="579"/>
      <c r="L23" s="142"/>
      <c r="M23" s="142"/>
      <c r="N23" s="142"/>
      <c r="O23" s="224"/>
      <c r="P23" s="224"/>
      <c r="Q23" s="224"/>
    </row>
    <row r="24" spans="1:17" ht="15.6" x14ac:dyDescent="0.3">
      <c r="A24" s="220" t="s">
        <v>1502</v>
      </c>
      <c r="B24" s="142"/>
      <c r="C24" s="142"/>
      <c r="D24" s="142"/>
      <c r="E24" s="142"/>
      <c r="F24" s="142"/>
      <c r="G24" s="142"/>
      <c r="H24" s="142"/>
      <c r="I24" s="142"/>
      <c r="J24" s="142"/>
      <c r="K24" s="142"/>
      <c r="L24" s="142"/>
      <c r="M24" s="142"/>
      <c r="N24" s="142"/>
      <c r="O24" s="224"/>
      <c r="P24" s="224"/>
      <c r="Q24" s="224"/>
    </row>
    <row r="25" spans="1:17" ht="15.6" x14ac:dyDescent="0.3">
      <c r="A25" s="358" t="s">
        <v>1532</v>
      </c>
      <c r="B25" s="142"/>
      <c r="C25" s="142"/>
      <c r="D25" s="142"/>
      <c r="E25" s="142"/>
      <c r="F25" s="142"/>
      <c r="G25" s="142"/>
      <c r="H25" s="142"/>
      <c r="I25" s="142"/>
      <c r="J25" s="142"/>
      <c r="K25" s="142"/>
      <c r="L25" s="142"/>
      <c r="M25" s="142"/>
      <c r="N25" s="142"/>
      <c r="O25" s="224"/>
      <c r="P25" s="224"/>
      <c r="Q25" s="224"/>
    </row>
    <row r="26" spans="1:17" ht="15.6" x14ac:dyDescent="0.3">
      <c r="A26" s="142"/>
      <c r="B26" s="142"/>
      <c r="C26" s="142"/>
      <c r="D26" s="142"/>
      <c r="E26" s="142"/>
      <c r="F26" s="142"/>
      <c r="G26" s="142"/>
      <c r="H26" s="142"/>
      <c r="I26" s="142"/>
      <c r="J26" s="142"/>
      <c r="K26" s="142"/>
      <c r="L26" s="142"/>
      <c r="M26" s="142"/>
      <c r="N26" s="142"/>
      <c r="O26" s="224"/>
      <c r="P26" s="224"/>
      <c r="Q26" s="248"/>
    </row>
    <row r="27" spans="1:17" ht="15.6" x14ac:dyDescent="0.3">
      <c r="A27" s="142"/>
      <c r="B27" s="142"/>
      <c r="C27" s="142"/>
      <c r="D27" s="224"/>
      <c r="E27" s="142"/>
      <c r="F27" s="224"/>
      <c r="G27" s="224"/>
      <c r="H27" s="224"/>
      <c r="I27" s="224"/>
      <c r="J27" s="224"/>
      <c r="K27" s="224"/>
      <c r="L27" s="224"/>
      <c r="M27" s="224"/>
      <c r="N27" s="224"/>
      <c r="O27" s="224"/>
      <c r="P27" s="224"/>
      <c r="Q27" s="248"/>
    </row>
    <row r="28" spans="1:17" ht="15.6" x14ac:dyDescent="0.3">
      <c r="A28" s="249"/>
      <c r="B28" s="249"/>
      <c r="C28" s="249"/>
      <c r="D28" s="250"/>
      <c r="E28" s="249"/>
      <c r="F28" s="250"/>
      <c r="G28" s="250"/>
      <c r="H28" s="250"/>
      <c r="I28" s="250"/>
      <c r="J28" s="250"/>
      <c r="K28" s="250"/>
      <c r="L28" s="250"/>
      <c r="M28" s="250"/>
      <c r="N28" s="250"/>
      <c r="O28" s="248"/>
      <c r="P28" s="248"/>
      <c r="Q28" s="248"/>
    </row>
    <row r="29" spans="1:17" ht="15.6" x14ac:dyDescent="0.3">
      <c r="A29" s="249"/>
      <c r="B29" s="249"/>
      <c r="C29" s="249"/>
      <c r="D29" s="250"/>
      <c r="E29" s="249"/>
      <c r="F29" s="250"/>
      <c r="G29" s="250"/>
      <c r="H29" s="250"/>
      <c r="I29" s="250"/>
      <c r="J29" s="250"/>
      <c r="K29" s="250"/>
      <c r="L29" s="250"/>
      <c r="M29" s="250"/>
      <c r="N29" s="250"/>
      <c r="O29" s="248"/>
      <c r="P29" s="248"/>
      <c r="Q29" s="248"/>
    </row>
    <row r="30" spans="1:17" ht="14.4" x14ac:dyDescent="0.3">
      <c r="A30" s="71"/>
      <c r="B30" s="71"/>
      <c r="C30" s="71"/>
      <c r="D30" s="72"/>
      <c r="E30" s="71"/>
      <c r="F30" s="72"/>
      <c r="G30" s="72"/>
      <c r="H30" s="72"/>
      <c r="I30" s="72"/>
      <c r="J30" s="72"/>
      <c r="K30" s="72"/>
      <c r="L30" s="72"/>
      <c r="M30" s="72"/>
      <c r="N30" s="72"/>
    </row>
    <row r="31" spans="1:17" x14ac:dyDescent="0.25">
      <c r="A31" s="73"/>
      <c r="B31" s="73"/>
      <c r="C31" s="73"/>
      <c r="E31" s="73"/>
    </row>
    <row r="32" spans="1:17" x14ac:dyDescent="0.25">
      <c r="A32" s="73"/>
      <c r="B32" s="73"/>
      <c r="C32" s="73"/>
    </row>
    <row r="33" spans="1:3" x14ac:dyDescent="0.25">
      <c r="A33" s="73"/>
      <c r="B33" s="73"/>
      <c r="C33" s="73"/>
    </row>
    <row r="34" spans="1:3" x14ac:dyDescent="0.25">
      <c r="A34" s="73"/>
    </row>
  </sheetData>
  <mergeCells count="13">
    <mergeCell ref="A23:K23"/>
    <mergeCell ref="B13:B14"/>
    <mergeCell ref="K13:L13"/>
    <mergeCell ref="I13:J13"/>
    <mergeCell ref="A12:E12"/>
    <mergeCell ref="E13:F13"/>
    <mergeCell ref="G13:H13"/>
    <mergeCell ref="A2:E2"/>
    <mergeCell ref="E3:F3"/>
    <mergeCell ref="G3:H3"/>
    <mergeCell ref="K3:L3"/>
    <mergeCell ref="I3:J3"/>
    <mergeCell ref="B3:B4"/>
  </mergeCells>
  <pageMargins left="0.75" right="0.75" top="1" bottom="1" header="0.5" footer="0.5"/>
  <pageSetup scale="48"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C4" sqref="C4"/>
    </sheetView>
  </sheetViews>
  <sheetFormatPr defaultColWidth="11" defaultRowHeight="16.2" x14ac:dyDescent="0.4"/>
  <cols>
    <col min="1" max="1" width="164" customWidth="1"/>
  </cols>
  <sheetData>
    <row r="1" spans="1:1" ht="63" x14ac:dyDescent="0.5">
      <c r="A1" s="288" t="s">
        <v>1496</v>
      </c>
    </row>
    <row r="3" spans="1:1" ht="21" customHeight="1" x14ac:dyDescent="0.4">
      <c r="A3" s="287" t="s">
        <v>1475</v>
      </c>
    </row>
    <row r="4" spans="1:1" ht="366" customHeight="1" x14ac:dyDescent="0.4">
      <c r="A4" s="290" t="s">
        <v>1476</v>
      </c>
    </row>
  </sheetData>
  <pageMargins left="0.7" right="0.7" top="0.75" bottom="0.75" header="0.3" footer="0.3"/>
  <pageSetup orientation="portrait" horizontalDpi="0" verticalDpi="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8"/>
  <sheetViews>
    <sheetView showGridLines="0" zoomScale="115" zoomScaleNormal="115" zoomScalePageLayoutView="115" workbookViewId="0">
      <selection activeCell="D2" sqref="D2"/>
    </sheetView>
  </sheetViews>
  <sheetFormatPr defaultColWidth="8.8984375" defaultRowHeight="13.8" x14ac:dyDescent="0.3"/>
  <cols>
    <col min="1" max="1" width="7.5" style="11" customWidth="1"/>
    <col min="2" max="2" width="108.5" style="12" customWidth="1"/>
    <col min="3" max="16384" width="8.8984375" style="4"/>
  </cols>
  <sheetData>
    <row r="1" spans="1:3" s="1" customFormat="1" ht="29.25" customHeight="1" x14ac:dyDescent="0.3">
      <c r="A1" s="601" t="s">
        <v>17</v>
      </c>
      <c r="B1" s="601"/>
    </row>
    <row r="2" spans="1:3" s="1" customFormat="1" ht="52.5" customHeight="1" x14ac:dyDescent="0.3">
      <c r="A2" s="7">
        <v>1</v>
      </c>
      <c r="B2" s="74" t="s">
        <v>828</v>
      </c>
    </row>
    <row r="3" spans="1:3" s="1" customFormat="1" ht="53.25" customHeight="1" x14ac:dyDescent="0.3">
      <c r="A3" s="7">
        <v>2</v>
      </c>
      <c r="B3" s="75" t="s">
        <v>829</v>
      </c>
    </row>
    <row r="4" spans="1:3" s="1" customFormat="1" ht="51" customHeight="1" x14ac:dyDescent="0.3">
      <c r="A4" s="7">
        <v>3</v>
      </c>
      <c r="B4" s="75" t="s">
        <v>830</v>
      </c>
    </row>
    <row r="5" spans="1:3" s="1" customFormat="1" ht="68.25" customHeight="1" x14ac:dyDescent="0.3">
      <c r="A5" s="7">
        <v>4</v>
      </c>
      <c r="B5" s="75" t="s">
        <v>831</v>
      </c>
    </row>
    <row r="6" spans="1:3" s="1" customFormat="1" ht="49.5" customHeight="1" x14ac:dyDescent="0.3">
      <c r="A6" s="7">
        <v>5</v>
      </c>
      <c r="B6" s="75" t="s">
        <v>66</v>
      </c>
    </row>
    <row r="7" spans="1:3" s="1" customFormat="1" ht="48.75" customHeight="1" x14ac:dyDescent="0.3">
      <c r="A7" s="7">
        <v>6</v>
      </c>
      <c r="B7" s="9" t="s">
        <v>26</v>
      </c>
    </row>
    <row r="8" spans="1:3" s="1" customFormat="1" ht="64.5" customHeight="1" x14ac:dyDescent="0.3">
      <c r="A8" s="7">
        <v>7</v>
      </c>
      <c r="B8" s="94" t="s">
        <v>1437</v>
      </c>
    </row>
    <row r="9" spans="1:3" s="1" customFormat="1" ht="55.5" customHeight="1" x14ac:dyDescent="0.3">
      <c r="A9" s="7">
        <v>8</v>
      </c>
      <c r="B9" s="299" t="s">
        <v>1326</v>
      </c>
    </row>
    <row r="10" spans="1:3" s="7" customFormat="1" ht="30" customHeight="1" x14ac:dyDescent="0.4">
      <c r="A10" s="600" t="s">
        <v>18</v>
      </c>
      <c r="B10" s="600"/>
    </row>
    <row r="11" spans="1:3" s="10" customFormat="1" ht="48.75" customHeight="1" x14ac:dyDescent="0.4">
      <c r="A11" s="10">
        <v>1</v>
      </c>
      <c r="B11" s="20" t="s">
        <v>23</v>
      </c>
    </row>
    <row r="12" spans="1:3" s="7" customFormat="1" ht="52.5" customHeight="1" x14ac:dyDescent="0.4">
      <c r="A12" s="7">
        <v>2</v>
      </c>
      <c r="B12" s="20" t="s">
        <v>345</v>
      </c>
      <c r="C12" s="10"/>
    </row>
    <row r="13" spans="1:3" s="7" customFormat="1" ht="54" customHeight="1" x14ac:dyDescent="0.4">
      <c r="A13" s="7">
        <v>3</v>
      </c>
      <c r="B13" s="20" t="s">
        <v>346</v>
      </c>
      <c r="C13" s="20"/>
    </row>
    <row r="14" spans="1:3" s="7" customFormat="1" ht="54" customHeight="1" x14ac:dyDescent="0.4">
      <c r="A14" s="7">
        <v>4</v>
      </c>
      <c r="B14" s="299" t="s">
        <v>1325</v>
      </c>
      <c r="C14" s="20"/>
    </row>
    <row r="15" spans="1:3" s="7" customFormat="1" ht="65.25" customHeight="1" x14ac:dyDescent="0.4">
      <c r="A15" s="7">
        <v>5</v>
      </c>
      <c r="B15" s="299" t="s">
        <v>1117</v>
      </c>
      <c r="C15" s="20"/>
    </row>
    <row r="16" spans="1:3" s="7" customFormat="1" ht="25.5" customHeight="1" x14ac:dyDescent="0.4">
      <c r="A16" s="600" t="s">
        <v>19</v>
      </c>
      <c r="B16" s="600"/>
    </row>
    <row r="17" spans="1:8" s="7" customFormat="1" ht="54.75" customHeight="1" x14ac:dyDescent="0.4">
      <c r="A17" s="10">
        <v>1</v>
      </c>
      <c r="B17" s="8" t="s">
        <v>20</v>
      </c>
    </row>
    <row r="18" spans="1:8" s="5" customFormat="1" ht="50.25" customHeight="1" x14ac:dyDescent="0.3">
      <c r="A18" s="14">
        <v>2</v>
      </c>
      <c r="B18" s="17" t="s">
        <v>22</v>
      </c>
    </row>
    <row r="19" spans="1:8" s="5" customFormat="1" ht="49.5" customHeight="1" x14ac:dyDescent="0.3">
      <c r="A19" s="300">
        <v>3</v>
      </c>
      <c r="B19" s="301" t="s">
        <v>1187</v>
      </c>
    </row>
    <row r="20" spans="1:8" ht="51" customHeight="1" x14ac:dyDescent="0.3">
      <c r="A20" s="302">
        <v>4</v>
      </c>
      <c r="B20" s="303" t="s">
        <v>1190</v>
      </c>
    </row>
    <row r="21" spans="1:8" ht="57.75" customHeight="1" x14ac:dyDescent="0.3">
      <c r="A21" s="302">
        <v>5</v>
      </c>
      <c r="B21" s="303" t="s">
        <v>877</v>
      </c>
    </row>
    <row r="22" spans="1:8" ht="30.75" customHeight="1" x14ac:dyDescent="0.3">
      <c r="A22" s="302">
        <v>6</v>
      </c>
      <c r="B22" s="303" t="s">
        <v>1191</v>
      </c>
    </row>
    <row r="23" spans="1:8" ht="23.25" customHeight="1" x14ac:dyDescent="0.3">
      <c r="A23" s="600" t="s">
        <v>67</v>
      </c>
      <c r="B23" s="600"/>
    </row>
    <row r="24" spans="1:8" ht="35.25" customHeight="1" x14ac:dyDescent="0.3">
      <c r="A24" s="44">
        <v>1</v>
      </c>
      <c r="B24" s="44" t="s">
        <v>347</v>
      </c>
      <c r="C24" s="44"/>
      <c r="D24" s="44"/>
      <c r="E24" s="44"/>
      <c r="F24" s="44"/>
      <c r="G24" s="44"/>
      <c r="H24" s="44"/>
    </row>
    <row r="25" spans="1:8" ht="39" customHeight="1" x14ac:dyDescent="0.3">
      <c r="A25" s="44">
        <v>2</v>
      </c>
      <c r="B25" s="44" t="s">
        <v>348</v>
      </c>
      <c r="C25" s="44"/>
      <c r="D25" s="44"/>
      <c r="E25" s="44"/>
      <c r="F25" s="44"/>
      <c r="G25" s="44"/>
      <c r="H25" s="44"/>
    </row>
    <row r="26" spans="1:8" ht="51.75" customHeight="1" x14ac:dyDescent="0.3">
      <c r="A26" s="44">
        <v>3</v>
      </c>
      <c r="B26" s="44" t="s">
        <v>349</v>
      </c>
      <c r="C26" s="44"/>
      <c r="D26" s="44"/>
      <c r="E26" s="44"/>
      <c r="F26" s="44"/>
      <c r="G26" s="44"/>
      <c r="H26" s="44"/>
    </row>
    <row r="27" spans="1:8" ht="52.5" customHeight="1" x14ac:dyDescent="0.3">
      <c r="A27" s="44">
        <v>4</v>
      </c>
      <c r="B27" s="44" t="s">
        <v>350</v>
      </c>
      <c r="C27" s="44"/>
      <c r="D27" s="44"/>
      <c r="E27" s="44"/>
      <c r="F27" s="44"/>
      <c r="G27" s="44"/>
      <c r="H27" s="44"/>
    </row>
    <row r="28" spans="1:8" ht="33" customHeight="1" x14ac:dyDescent="0.3">
      <c r="A28" s="44">
        <v>5</v>
      </c>
      <c r="B28" s="44" t="s">
        <v>351</v>
      </c>
      <c r="C28" s="44"/>
      <c r="D28" s="44"/>
      <c r="E28" s="44"/>
      <c r="F28" s="44"/>
      <c r="G28" s="44"/>
      <c r="H28" s="44"/>
    </row>
    <row r="29" spans="1:8" ht="66" customHeight="1" x14ac:dyDescent="0.3">
      <c r="A29" s="89">
        <v>6</v>
      </c>
      <c r="B29" s="304" t="s">
        <v>960</v>
      </c>
      <c r="C29" s="89"/>
      <c r="D29" s="89"/>
      <c r="E29" s="89"/>
      <c r="F29" s="89"/>
      <c r="G29" s="89"/>
      <c r="H29" s="89"/>
    </row>
    <row r="30" spans="1:8" ht="68.25" customHeight="1" x14ac:dyDescent="0.3">
      <c r="A30" s="89">
        <v>7</v>
      </c>
      <c r="B30" s="304" t="s">
        <v>961</v>
      </c>
      <c r="C30" s="89"/>
      <c r="D30" s="89"/>
      <c r="E30" s="89"/>
      <c r="F30" s="89"/>
      <c r="G30" s="89"/>
      <c r="H30" s="89"/>
    </row>
    <row r="31" spans="1:8" ht="21" customHeight="1" x14ac:dyDescent="0.3">
      <c r="A31" s="600" t="s">
        <v>445</v>
      </c>
      <c r="B31" s="600"/>
    </row>
    <row r="32" spans="1:8" ht="50.25" customHeight="1" x14ac:dyDescent="0.3">
      <c r="A32" s="53">
        <v>1</v>
      </c>
      <c r="B32" s="53" t="s">
        <v>479</v>
      </c>
    </row>
    <row r="33" spans="1:2" ht="51.75" customHeight="1" x14ac:dyDescent="0.3">
      <c r="A33" s="53">
        <v>2</v>
      </c>
      <c r="B33" s="53" t="s">
        <v>480</v>
      </c>
    </row>
    <row r="34" spans="1:2" ht="51" customHeight="1" x14ac:dyDescent="0.3">
      <c r="A34" s="53">
        <v>3</v>
      </c>
      <c r="B34" s="53" t="s">
        <v>481</v>
      </c>
    </row>
    <row r="35" spans="1:2" ht="51" customHeight="1" x14ac:dyDescent="0.3">
      <c r="A35" s="53">
        <v>4</v>
      </c>
      <c r="B35" s="53" t="s">
        <v>482</v>
      </c>
    </row>
    <row r="36" spans="1:2" ht="18" x14ac:dyDescent="0.3">
      <c r="A36" s="600" t="s">
        <v>455</v>
      </c>
      <c r="B36" s="600"/>
    </row>
    <row r="37" spans="1:2" ht="57.75" customHeight="1" x14ac:dyDescent="0.3">
      <c r="A37" s="55">
        <v>1</v>
      </c>
      <c r="B37" s="59" t="s">
        <v>607</v>
      </c>
    </row>
    <row r="38" spans="1:2" ht="50.25" customHeight="1" x14ac:dyDescent="0.3">
      <c r="A38" s="55">
        <v>2</v>
      </c>
      <c r="B38" s="59" t="s">
        <v>608</v>
      </c>
    </row>
    <row r="39" spans="1:2" ht="51" customHeight="1" x14ac:dyDescent="0.3">
      <c r="A39" s="55">
        <v>3</v>
      </c>
      <c r="B39" s="55" t="s">
        <v>606</v>
      </c>
    </row>
    <row r="40" spans="1:2" ht="48" customHeight="1" x14ac:dyDescent="0.3">
      <c r="A40" s="55">
        <v>4</v>
      </c>
      <c r="B40" s="55" t="s">
        <v>609</v>
      </c>
    </row>
    <row r="41" spans="1:2" ht="55.5" customHeight="1" x14ac:dyDescent="0.3">
      <c r="A41" s="304">
        <v>5</v>
      </c>
      <c r="B41" s="305" t="s">
        <v>855</v>
      </c>
    </row>
    <row r="42" spans="1:2" ht="23.25" customHeight="1" x14ac:dyDescent="0.3">
      <c r="A42" s="600" t="s">
        <v>473</v>
      </c>
      <c r="B42" s="600"/>
    </row>
    <row r="43" spans="1:2" ht="41.25" customHeight="1" x14ac:dyDescent="0.3">
      <c r="A43" s="53">
        <v>1</v>
      </c>
      <c r="B43" s="59" t="s">
        <v>618</v>
      </c>
    </row>
    <row r="44" spans="1:2" ht="40.5" customHeight="1" x14ac:dyDescent="0.3">
      <c r="A44" s="53">
        <v>2</v>
      </c>
      <c r="B44" s="59" t="s">
        <v>619</v>
      </c>
    </row>
    <row r="45" spans="1:2" ht="66.75" customHeight="1" x14ac:dyDescent="0.3">
      <c r="A45" s="53">
        <v>3</v>
      </c>
      <c r="B45" s="59" t="s">
        <v>620</v>
      </c>
    </row>
    <row r="46" spans="1:2" ht="38.25" customHeight="1" x14ac:dyDescent="0.3">
      <c r="A46" s="59">
        <v>4</v>
      </c>
      <c r="B46" s="59" t="s">
        <v>621</v>
      </c>
    </row>
    <row r="47" spans="1:2" ht="53.25" customHeight="1" x14ac:dyDescent="0.3">
      <c r="A47" s="59">
        <v>5</v>
      </c>
      <c r="B47" s="59" t="s">
        <v>622</v>
      </c>
    </row>
    <row r="48" spans="1:2" ht="54" customHeight="1" x14ac:dyDescent="0.3">
      <c r="A48" s="59">
        <v>6</v>
      </c>
      <c r="B48" s="59" t="s">
        <v>623</v>
      </c>
    </row>
    <row r="49" spans="1:2" ht="51" customHeight="1" x14ac:dyDescent="0.3">
      <c r="A49" s="59">
        <v>7</v>
      </c>
      <c r="B49" s="59" t="s">
        <v>624</v>
      </c>
    </row>
    <row r="50" spans="1:2" ht="41.4" x14ac:dyDescent="0.3">
      <c r="A50" s="304">
        <v>8</v>
      </c>
      <c r="B50" s="306" t="s">
        <v>844</v>
      </c>
    </row>
    <row r="52" spans="1:2" ht="18" x14ac:dyDescent="0.3">
      <c r="A52" s="600" t="s">
        <v>474</v>
      </c>
      <c r="B52" s="600"/>
    </row>
    <row r="53" spans="1:2" ht="3.75" customHeight="1" x14ac:dyDescent="0.3"/>
    <row r="54" spans="1:2" ht="34.5" customHeight="1" x14ac:dyDescent="0.3">
      <c r="A54" s="53">
        <v>1</v>
      </c>
      <c r="B54" s="53" t="s">
        <v>476</v>
      </c>
    </row>
    <row r="55" spans="1:2" ht="43.2" x14ac:dyDescent="0.3">
      <c r="A55" s="53">
        <v>2</v>
      </c>
      <c r="B55" s="59" t="s">
        <v>623</v>
      </c>
    </row>
    <row r="56" spans="1:2" ht="14.4" x14ac:dyDescent="0.3">
      <c r="A56" s="53"/>
      <c r="B56" s="53"/>
    </row>
    <row r="57" spans="1:2" ht="14.4" x14ac:dyDescent="0.3">
      <c r="A57" s="53"/>
      <c r="B57" s="53"/>
    </row>
    <row r="58" spans="1:2" ht="14.4" x14ac:dyDescent="0.3">
      <c r="A58" s="53"/>
      <c r="B58" s="53"/>
    </row>
  </sheetData>
  <mergeCells count="8">
    <mergeCell ref="A23:B23"/>
    <mergeCell ref="A1:B1"/>
    <mergeCell ref="A10:B10"/>
    <mergeCell ref="A16:B16"/>
    <mergeCell ref="A52:B52"/>
    <mergeCell ref="A31:B31"/>
    <mergeCell ref="A36:B36"/>
    <mergeCell ref="A42:B42"/>
  </mergeCells>
  <phoneticPr fontId="2" type="noConversion"/>
  <pageMargins left="0.75" right="0.75" top="1" bottom="1" header="0.5" footer="0.5"/>
  <pageSetup scale="69" fitToHeight="13" orientation="portrait" r:id="rId1"/>
  <headerFooter alignWithMargins="0"/>
  <rowBreaks count="2" manualBreakCount="2">
    <brk id="9" max="16383" man="1"/>
    <brk id="15" max="16383"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D107"/>
  <sheetViews>
    <sheetView zoomScale="145" zoomScaleNormal="145" zoomScalePageLayoutView="145" workbookViewId="0">
      <pane ySplit="2" topLeftCell="A3" activePane="bottomLeft" state="frozen"/>
      <selection pane="bottomLeft" activeCell="G9" sqref="G9"/>
    </sheetView>
  </sheetViews>
  <sheetFormatPr defaultColWidth="8.8984375" defaultRowHeight="15" x14ac:dyDescent="0.25"/>
  <cols>
    <col min="1" max="1" width="8.8984375" style="95"/>
    <col min="2" max="2" width="44.8984375" style="97" customWidth="1"/>
    <col min="3" max="3" width="34.8984375" style="96" customWidth="1"/>
    <col min="4" max="4" width="27.3984375" style="95" customWidth="1"/>
    <col min="5" max="16384" width="8.8984375" style="93"/>
  </cols>
  <sheetData>
    <row r="1" spans="1:4" ht="48.9" customHeight="1" thickBot="1" x14ac:dyDescent="0.5">
      <c r="A1" s="112" t="s">
        <v>2</v>
      </c>
      <c r="B1" s="111" t="s">
        <v>1031</v>
      </c>
      <c r="C1" s="602" t="s">
        <v>1346</v>
      </c>
      <c r="D1" s="603"/>
    </row>
    <row r="2" spans="1:4" ht="16.2" thickTop="1" thickBot="1" x14ac:dyDescent="0.3">
      <c r="A2" s="104"/>
      <c r="B2" s="101"/>
      <c r="C2" s="110" t="s">
        <v>1344</v>
      </c>
      <c r="D2" s="109" t="s">
        <v>1345</v>
      </c>
    </row>
    <row r="3" spans="1:4" ht="15.6" thickTop="1" x14ac:dyDescent="0.25">
      <c r="A3" s="106"/>
      <c r="B3" s="108"/>
      <c r="C3" s="107"/>
      <c r="D3" s="106"/>
    </row>
    <row r="4" spans="1:4" ht="15.6" thickBot="1" x14ac:dyDescent="0.3">
      <c r="A4" s="103" t="s">
        <v>17</v>
      </c>
      <c r="B4" s="101"/>
      <c r="C4" s="105"/>
      <c r="D4" s="104"/>
    </row>
    <row r="5" spans="1:4" ht="48.9" customHeight="1" thickTop="1" x14ac:dyDescent="0.25">
      <c r="A5" s="99">
        <v>2006</v>
      </c>
      <c r="B5" s="97" t="s">
        <v>1327</v>
      </c>
      <c r="C5" s="97" t="s">
        <v>1026</v>
      </c>
      <c r="D5" s="98"/>
    </row>
    <row r="6" spans="1:4" ht="30" x14ac:dyDescent="0.25">
      <c r="A6" s="99">
        <v>2007</v>
      </c>
      <c r="B6" s="97" t="s">
        <v>1322</v>
      </c>
      <c r="C6" s="97" t="s">
        <v>1025</v>
      </c>
      <c r="D6" s="98"/>
    </row>
    <row r="7" spans="1:4" x14ac:dyDescent="0.25">
      <c r="A7" s="95">
        <v>2008</v>
      </c>
      <c r="B7" s="97" t="s">
        <v>1027</v>
      </c>
      <c r="C7" s="98" t="s">
        <v>1025</v>
      </c>
      <c r="D7" s="98"/>
    </row>
    <row r="8" spans="1:4" x14ac:dyDescent="0.25">
      <c r="A8" s="95">
        <v>2009</v>
      </c>
      <c r="B8" s="97" t="s">
        <v>1025</v>
      </c>
      <c r="C8" s="98" t="s">
        <v>1025</v>
      </c>
      <c r="D8" s="98"/>
    </row>
    <row r="9" spans="1:4" ht="48" customHeight="1" x14ac:dyDescent="0.25">
      <c r="A9" s="99">
        <v>2010</v>
      </c>
      <c r="B9" s="97" t="s">
        <v>1024</v>
      </c>
      <c r="C9" s="97" t="s">
        <v>1025</v>
      </c>
      <c r="D9" s="98"/>
    </row>
    <row r="10" spans="1:4" ht="45" x14ac:dyDescent="0.25">
      <c r="A10" s="95">
        <v>2011</v>
      </c>
      <c r="B10" s="97" t="s">
        <v>1427</v>
      </c>
      <c r="C10" s="98" t="s">
        <v>1025</v>
      </c>
      <c r="D10" s="98"/>
    </row>
    <row r="11" spans="1:4" x14ac:dyDescent="0.25">
      <c r="A11" s="95">
        <v>2012</v>
      </c>
      <c r="B11" s="97" t="s">
        <v>1025</v>
      </c>
      <c r="C11" s="98" t="s">
        <v>1025</v>
      </c>
      <c r="D11" s="98"/>
    </row>
    <row r="12" spans="1:4" x14ac:dyDescent="0.25">
      <c r="A12" s="95">
        <v>2013</v>
      </c>
      <c r="B12" s="97" t="s">
        <v>1025</v>
      </c>
      <c r="C12" s="98" t="s">
        <v>1025</v>
      </c>
      <c r="D12" s="98"/>
    </row>
    <row r="13" spans="1:4" x14ac:dyDescent="0.25">
      <c r="A13" s="95">
        <v>2014</v>
      </c>
      <c r="B13" s="97" t="s">
        <v>1025</v>
      </c>
      <c r="C13" s="98" t="s">
        <v>1025</v>
      </c>
      <c r="D13" s="98"/>
    </row>
    <row r="14" spans="1:4" x14ac:dyDescent="0.25">
      <c r="A14" s="95">
        <v>2015</v>
      </c>
      <c r="B14" s="97" t="s">
        <v>1025</v>
      </c>
      <c r="C14" s="98" t="s">
        <v>1025</v>
      </c>
      <c r="D14" s="98"/>
    </row>
    <row r="15" spans="1:4" x14ac:dyDescent="0.25">
      <c r="A15" s="95">
        <v>2016</v>
      </c>
      <c r="B15" s="97" t="s">
        <v>1025</v>
      </c>
      <c r="C15" s="98" t="s">
        <v>1025</v>
      </c>
      <c r="D15" s="98"/>
    </row>
    <row r="16" spans="1:4" x14ac:dyDescent="0.25">
      <c r="C16" s="98"/>
      <c r="D16" s="98"/>
    </row>
    <row r="17" spans="1:4" ht="15.6" thickBot="1" x14ac:dyDescent="0.3">
      <c r="A17" s="103" t="s">
        <v>18</v>
      </c>
      <c r="B17" s="101"/>
      <c r="C17" s="100"/>
      <c r="D17" s="100"/>
    </row>
    <row r="18" spans="1:4" ht="30.9" customHeight="1" thickTop="1" x14ac:dyDescent="0.25">
      <c r="A18" s="99">
        <v>2006</v>
      </c>
      <c r="B18" s="97" t="s">
        <v>1328</v>
      </c>
      <c r="C18" s="97" t="s">
        <v>1329</v>
      </c>
      <c r="D18" s="97" t="s">
        <v>1330</v>
      </c>
    </row>
    <row r="19" spans="1:4" x14ac:dyDescent="0.25">
      <c r="A19" s="95">
        <v>2007</v>
      </c>
      <c r="B19" s="97" t="s">
        <v>1025</v>
      </c>
      <c r="C19" s="98" t="s">
        <v>1025</v>
      </c>
      <c r="D19" s="98" t="s">
        <v>1025</v>
      </c>
    </row>
    <row r="20" spans="1:4" x14ac:dyDescent="0.25">
      <c r="A20" s="95">
        <v>2008</v>
      </c>
      <c r="B20" s="97" t="s">
        <v>1025</v>
      </c>
      <c r="C20" s="98" t="s">
        <v>1025</v>
      </c>
      <c r="D20" s="98" t="s">
        <v>1025</v>
      </c>
    </row>
    <row r="21" spans="1:4" x14ac:dyDescent="0.25">
      <c r="A21" s="95">
        <v>2009</v>
      </c>
      <c r="B21" s="97" t="s">
        <v>1025</v>
      </c>
      <c r="C21" s="98" t="s">
        <v>1025</v>
      </c>
      <c r="D21" s="98" t="s">
        <v>1025</v>
      </c>
    </row>
    <row r="22" spans="1:4" ht="29.1" customHeight="1" x14ac:dyDescent="0.25">
      <c r="A22" s="99">
        <v>2010</v>
      </c>
      <c r="B22" s="97" t="s">
        <v>1028</v>
      </c>
      <c r="C22" s="98" t="s">
        <v>1331</v>
      </c>
      <c r="D22" s="98" t="s">
        <v>1330</v>
      </c>
    </row>
    <row r="23" spans="1:4" x14ac:dyDescent="0.25">
      <c r="A23" s="95">
        <v>2011</v>
      </c>
      <c r="B23" s="97" t="s">
        <v>1029</v>
      </c>
      <c r="C23" s="98" t="s">
        <v>1025</v>
      </c>
      <c r="D23" s="98" t="s">
        <v>1025</v>
      </c>
    </row>
    <row r="24" spans="1:4" x14ac:dyDescent="0.25">
      <c r="A24" s="95">
        <v>2012</v>
      </c>
      <c r="B24" s="97" t="s">
        <v>1025</v>
      </c>
      <c r="C24" s="98" t="s">
        <v>1025</v>
      </c>
      <c r="D24" s="98" t="s">
        <v>1025</v>
      </c>
    </row>
    <row r="25" spans="1:4" x14ac:dyDescent="0.25">
      <c r="A25" s="95">
        <v>2013</v>
      </c>
      <c r="B25" s="97" t="s">
        <v>1025</v>
      </c>
      <c r="C25" s="98" t="s">
        <v>1025</v>
      </c>
      <c r="D25" s="98" t="s">
        <v>1025</v>
      </c>
    </row>
    <row r="26" spans="1:4" x14ac:dyDescent="0.25">
      <c r="A26" s="95">
        <v>2014</v>
      </c>
      <c r="B26" s="97" t="s">
        <v>1025</v>
      </c>
      <c r="C26" s="98" t="s">
        <v>1025</v>
      </c>
      <c r="D26" s="98" t="s">
        <v>1025</v>
      </c>
    </row>
    <row r="27" spans="1:4" x14ac:dyDescent="0.25">
      <c r="A27" s="95">
        <v>2015</v>
      </c>
      <c r="B27" s="97" t="s">
        <v>1025</v>
      </c>
      <c r="C27" s="98" t="s">
        <v>1025</v>
      </c>
      <c r="D27" s="98" t="s">
        <v>1025</v>
      </c>
    </row>
    <row r="28" spans="1:4" x14ac:dyDescent="0.25">
      <c r="A28" s="95">
        <v>2016</v>
      </c>
      <c r="B28" s="97" t="s">
        <v>1025</v>
      </c>
      <c r="C28" s="98" t="s">
        <v>1025</v>
      </c>
      <c r="D28" s="98" t="s">
        <v>1025</v>
      </c>
    </row>
    <row r="29" spans="1:4" x14ac:dyDescent="0.25">
      <c r="C29" s="98"/>
      <c r="D29" s="98"/>
    </row>
    <row r="30" spans="1:4" ht="15.6" thickBot="1" x14ac:dyDescent="0.3">
      <c r="A30" s="103" t="s">
        <v>19</v>
      </c>
      <c r="B30" s="101"/>
      <c r="C30" s="100"/>
      <c r="D30" s="100"/>
    </row>
    <row r="31" spans="1:4" ht="30.6" thickTop="1" x14ac:dyDescent="0.25">
      <c r="A31" s="99">
        <v>2006</v>
      </c>
      <c r="B31" s="97" t="s">
        <v>1032</v>
      </c>
      <c r="C31" s="97" t="s">
        <v>1323</v>
      </c>
      <c r="D31" s="97" t="s">
        <v>1324</v>
      </c>
    </row>
    <row r="32" spans="1:4" x14ac:dyDescent="0.25">
      <c r="A32" s="95">
        <v>2007</v>
      </c>
      <c r="B32" s="97" t="s">
        <v>1025</v>
      </c>
      <c r="C32" s="98" t="s">
        <v>1323</v>
      </c>
      <c r="D32" s="98" t="s">
        <v>1324</v>
      </c>
    </row>
    <row r="33" spans="1:4" ht="30" x14ac:dyDescent="0.25">
      <c r="A33" s="99">
        <v>2008</v>
      </c>
      <c r="B33" s="97" t="s">
        <v>1337</v>
      </c>
      <c r="C33" s="98" t="s">
        <v>1343</v>
      </c>
      <c r="D33" s="98" t="s">
        <v>1343</v>
      </c>
    </row>
    <row r="34" spans="1:4" x14ac:dyDescent="0.25">
      <c r="A34" s="95">
        <v>2009</v>
      </c>
      <c r="B34" s="97" t="s">
        <v>1025</v>
      </c>
      <c r="C34" s="98" t="s">
        <v>1025</v>
      </c>
      <c r="D34" s="98" t="s">
        <v>1025</v>
      </c>
    </row>
    <row r="35" spans="1:4" ht="45" x14ac:dyDescent="0.25">
      <c r="A35" s="99">
        <v>2010</v>
      </c>
      <c r="B35" s="97" t="s">
        <v>1336</v>
      </c>
      <c r="C35" s="97" t="s">
        <v>1316</v>
      </c>
      <c r="D35" s="97" t="s">
        <v>1316</v>
      </c>
    </row>
    <row r="36" spans="1:4" x14ac:dyDescent="0.25">
      <c r="A36" s="95">
        <v>2011</v>
      </c>
      <c r="B36" s="97" t="s">
        <v>1025</v>
      </c>
      <c r="C36" s="98" t="s">
        <v>1025</v>
      </c>
      <c r="D36" s="98" t="s">
        <v>1025</v>
      </c>
    </row>
    <row r="37" spans="1:4" x14ac:dyDescent="0.25">
      <c r="A37" s="95">
        <v>2012</v>
      </c>
      <c r="B37" s="97" t="s">
        <v>1025</v>
      </c>
      <c r="C37" s="98" t="s">
        <v>1025</v>
      </c>
      <c r="D37" s="98" t="s">
        <v>1025</v>
      </c>
    </row>
    <row r="38" spans="1:4" x14ac:dyDescent="0.25">
      <c r="A38" s="95">
        <v>2013</v>
      </c>
      <c r="B38" s="97" t="s">
        <v>1025</v>
      </c>
      <c r="C38" s="98" t="s">
        <v>1025</v>
      </c>
      <c r="D38" s="98" t="s">
        <v>1025</v>
      </c>
    </row>
    <row r="39" spans="1:4" x14ac:dyDescent="0.25">
      <c r="A39" s="95">
        <v>2014</v>
      </c>
      <c r="B39" s="97" t="s">
        <v>1025</v>
      </c>
      <c r="C39" s="98" t="s">
        <v>1025</v>
      </c>
      <c r="D39" s="98" t="s">
        <v>1025</v>
      </c>
    </row>
    <row r="40" spans="1:4" x14ac:dyDescent="0.25">
      <c r="A40" s="95">
        <v>2015</v>
      </c>
      <c r="B40" s="97" t="s">
        <v>1025</v>
      </c>
      <c r="C40" s="98" t="s">
        <v>1025</v>
      </c>
      <c r="D40" s="98" t="s">
        <v>1025</v>
      </c>
    </row>
    <row r="41" spans="1:4" x14ac:dyDescent="0.25">
      <c r="A41" s="95">
        <v>2016</v>
      </c>
      <c r="B41" s="97" t="s">
        <v>1025</v>
      </c>
      <c r="C41" s="98" t="s">
        <v>1025</v>
      </c>
      <c r="D41" s="98" t="s">
        <v>1025</v>
      </c>
    </row>
    <row r="42" spans="1:4" x14ac:dyDescent="0.25">
      <c r="C42" s="98"/>
      <c r="D42" s="98"/>
    </row>
    <row r="43" spans="1:4" ht="15.6" thickBot="1" x14ac:dyDescent="0.3">
      <c r="A43" s="103" t="s">
        <v>67</v>
      </c>
      <c r="B43" s="101"/>
      <c r="C43" s="100"/>
      <c r="D43" s="100"/>
    </row>
    <row r="44" spans="1:4" ht="30.6" thickTop="1" x14ac:dyDescent="0.25">
      <c r="A44" s="99">
        <v>2006</v>
      </c>
      <c r="B44" s="97" t="s">
        <v>1338</v>
      </c>
      <c r="C44" s="97" t="s">
        <v>1317</v>
      </c>
      <c r="D44" s="97" t="s">
        <v>1342</v>
      </c>
    </row>
    <row r="45" spans="1:4" ht="30" x14ac:dyDescent="0.25">
      <c r="A45" s="99">
        <v>2007</v>
      </c>
      <c r="B45" s="97" t="s">
        <v>1332</v>
      </c>
      <c r="C45" s="97" t="s">
        <v>1318</v>
      </c>
      <c r="D45" s="97" t="s">
        <v>1318</v>
      </c>
    </row>
    <row r="46" spans="1:4" ht="30" x14ac:dyDescent="0.25">
      <c r="A46" s="99">
        <v>2008</v>
      </c>
      <c r="B46" s="97" t="s">
        <v>1333</v>
      </c>
      <c r="C46" s="97" t="s">
        <v>1318</v>
      </c>
      <c r="D46" s="97" t="s">
        <v>1318</v>
      </c>
    </row>
    <row r="47" spans="1:4" ht="30" x14ac:dyDescent="0.25">
      <c r="A47" s="99">
        <v>2009</v>
      </c>
      <c r="B47" s="97" t="s">
        <v>1334</v>
      </c>
      <c r="C47" s="97" t="s">
        <v>1318</v>
      </c>
      <c r="D47" s="97" t="s">
        <v>1319</v>
      </c>
    </row>
    <row r="48" spans="1:4" ht="30" x14ac:dyDescent="0.25">
      <c r="A48" s="99">
        <v>2010</v>
      </c>
      <c r="B48" s="97" t="s">
        <v>1335</v>
      </c>
      <c r="C48" s="97" t="s">
        <v>1318</v>
      </c>
      <c r="D48" s="97" t="s">
        <v>1321</v>
      </c>
    </row>
    <row r="49" spans="1:4" x14ac:dyDescent="0.25">
      <c r="A49" s="95">
        <v>2011</v>
      </c>
      <c r="B49" s="97" t="s">
        <v>1025</v>
      </c>
      <c r="C49" s="98" t="s">
        <v>1025</v>
      </c>
      <c r="D49" s="98" t="s">
        <v>1320</v>
      </c>
    </row>
    <row r="50" spans="1:4" x14ac:dyDescent="0.25">
      <c r="A50" s="95">
        <v>2012</v>
      </c>
      <c r="B50" s="97" t="s">
        <v>1094</v>
      </c>
      <c r="C50" s="98" t="s">
        <v>1025</v>
      </c>
      <c r="D50" s="98" t="s">
        <v>1320</v>
      </c>
    </row>
    <row r="51" spans="1:4" x14ac:dyDescent="0.25">
      <c r="A51" s="95">
        <v>2013</v>
      </c>
      <c r="B51" s="97" t="s">
        <v>1025</v>
      </c>
      <c r="C51" s="98" t="s">
        <v>1025</v>
      </c>
      <c r="D51" s="98" t="s">
        <v>1320</v>
      </c>
    </row>
    <row r="52" spans="1:4" ht="30" x14ac:dyDescent="0.25">
      <c r="A52" s="95">
        <v>2014</v>
      </c>
      <c r="B52" s="97" t="s">
        <v>1367</v>
      </c>
      <c r="C52" s="98" t="s">
        <v>1025</v>
      </c>
      <c r="D52" s="98" t="s">
        <v>1320</v>
      </c>
    </row>
    <row r="53" spans="1:4" ht="30" x14ac:dyDescent="0.25">
      <c r="A53" s="95">
        <v>2015</v>
      </c>
      <c r="B53" s="97" t="s">
        <v>1368</v>
      </c>
      <c r="C53" s="98" t="s">
        <v>1025</v>
      </c>
      <c r="D53" s="98" t="s">
        <v>1320</v>
      </c>
    </row>
    <row r="54" spans="1:4" ht="30" x14ac:dyDescent="0.25">
      <c r="A54" s="95">
        <v>2016</v>
      </c>
      <c r="B54" s="97" t="s">
        <v>1369</v>
      </c>
      <c r="C54" s="98" t="s">
        <v>1025</v>
      </c>
      <c r="D54" s="98" t="s">
        <v>1320</v>
      </c>
    </row>
    <row r="55" spans="1:4" ht="30" x14ac:dyDescent="0.25">
      <c r="A55" s="95">
        <v>2017</v>
      </c>
      <c r="B55" s="97" t="s">
        <v>1370</v>
      </c>
      <c r="C55" s="98"/>
      <c r="D55" s="98"/>
    </row>
    <row r="56" spans="1:4" x14ac:dyDescent="0.25">
      <c r="C56" s="98"/>
      <c r="D56" s="98"/>
    </row>
    <row r="57" spans="1:4" ht="15.6" thickBot="1" x14ac:dyDescent="0.3">
      <c r="A57" s="103" t="s">
        <v>445</v>
      </c>
      <c r="B57" s="101"/>
      <c r="C57" s="100"/>
      <c r="D57" s="100"/>
    </row>
    <row r="58" spans="1:4" ht="30.6" thickTop="1" x14ac:dyDescent="0.25">
      <c r="A58" s="99">
        <v>2006</v>
      </c>
      <c r="B58" s="97" t="s">
        <v>1339</v>
      </c>
      <c r="C58" s="97" t="s">
        <v>1340</v>
      </c>
      <c r="D58" s="97" t="s">
        <v>1340</v>
      </c>
    </row>
    <row r="59" spans="1:4" x14ac:dyDescent="0.25">
      <c r="A59" s="95">
        <v>2007</v>
      </c>
      <c r="B59" s="97" t="s">
        <v>1025</v>
      </c>
      <c r="C59" s="98" t="s">
        <v>1025</v>
      </c>
      <c r="D59" s="98" t="s">
        <v>1320</v>
      </c>
    </row>
    <row r="60" spans="1:4" x14ac:dyDescent="0.25">
      <c r="A60" s="95">
        <v>2008</v>
      </c>
      <c r="B60" s="97" t="s">
        <v>1025</v>
      </c>
      <c r="C60" s="98" t="s">
        <v>1025</v>
      </c>
      <c r="D60" s="98" t="s">
        <v>1320</v>
      </c>
    </row>
    <row r="61" spans="1:4" x14ac:dyDescent="0.25">
      <c r="A61" s="95">
        <v>2009</v>
      </c>
      <c r="B61" s="97" t="s">
        <v>1025</v>
      </c>
      <c r="C61" s="98" t="s">
        <v>1320</v>
      </c>
      <c r="D61" s="98" t="s">
        <v>1320</v>
      </c>
    </row>
    <row r="62" spans="1:4" x14ac:dyDescent="0.25">
      <c r="A62" s="95">
        <v>2010</v>
      </c>
      <c r="B62" s="97" t="s">
        <v>1025</v>
      </c>
      <c r="C62" s="98" t="s">
        <v>1025</v>
      </c>
      <c r="D62" s="98" t="s">
        <v>1320</v>
      </c>
    </row>
    <row r="63" spans="1:4" x14ac:dyDescent="0.25">
      <c r="A63" s="95">
        <v>2011</v>
      </c>
      <c r="B63" s="97" t="s">
        <v>1025</v>
      </c>
      <c r="C63" s="98" t="s">
        <v>1025</v>
      </c>
      <c r="D63" s="98" t="s">
        <v>1320</v>
      </c>
    </row>
    <row r="64" spans="1:4" x14ac:dyDescent="0.25">
      <c r="A64" s="95">
        <v>2012</v>
      </c>
      <c r="B64" s="97" t="s">
        <v>1025</v>
      </c>
      <c r="C64" s="98" t="s">
        <v>1025</v>
      </c>
      <c r="D64" s="98" t="s">
        <v>1320</v>
      </c>
    </row>
    <row r="65" spans="1:4" x14ac:dyDescent="0.25">
      <c r="A65" s="95">
        <v>2013</v>
      </c>
      <c r="B65" s="97" t="s">
        <v>1025</v>
      </c>
      <c r="C65" s="98" t="s">
        <v>1025</v>
      </c>
      <c r="D65" s="98" t="s">
        <v>1320</v>
      </c>
    </row>
    <row r="66" spans="1:4" x14ac:dyDescent="0.25">
      <c r="A66" s="95">
        <v>2014</v>
      </c>
      <c r="B66" s="97" t="s">
        <v>1025</v>
      </c>
      <c r="C66" s="98" t="s">
        <v>1025</v>
      </c>
      <c r="D66" s="98" t="s">
        <v>1320</v>
      </c>
    </row>
    <row r="67" spans="1:4" x14ac:dyDescent="0.25">
      <c r="A67" s="95">
        <v>2015</v>
      </c>
      <c r="B67" s="97" t="s">
        <v>1030</v>
      </c>
      <c r="C67" s="98" t="s">
        <v>1025</v>
      </c>
      <c r="D67" s="98" t="s">
        <v>1320</v>
      </c>
    </row>
    <row r="68" spans="1:4" x14ac:dyDescent="0.25">
      <c r="A68" s="95">
        <v>2016</v>
      </c>
      <c r="B68" s="97" t="s">
        <v>1025</v>
      </c>
      <c r="C68" s="98" t="s">
        <v>1025</v>
      </c>
      <c r="D68" s="98" t="s">
        <v>1320</v>
      </c>
    </row>
    <row r="69" spans="1:4" x14ac:dyDescent="0.25">
      <c r="C69" s="98"/>
      <c r="D69" s="98"/>
    </row>
    <row r="70" spans="1:4" ht="15.6" thickBot="1" x14ac:dyDescent="0.3">
      <c r="A70" s="103" t="s">
        <v>455</v>
      </c>
      <c r="B70" s="101"/>
      <c r="C70" s="100"/>
      <c r="D70" s="100"/>
    </row>
    <row r="71" spans="1:4" ht="30.6" thickTop="1" x14ac:dyDescent="0.25">
      <c r="A71" s="99">
        <v>2006</v>
      </c>
      <c r="B71" s="97" t="s">
        <v>1351</v>
      </c>
      <c r="C71" s="97" t="s">
        <v>1356</v>
      </c>
      <c r="D71" s="97" t="s">
        <v>1359</v>
      </c>
    </row>
    <row r="72" spans="1:4" ht="30" x14ac:dyDescent="0.25">
      <c r="A72" s="99">
        <v>2007</v>
      </c>
      <c r="B72" s="97" t="s">
        <v>1025</v>
      </c>
      <c r="C72" s="98" t="s">
        <v>1357</v>
      </c>
      <c r="D72" s="98" t="s">
        <v>1358</v>
      </c>
    </row>
    <row r="73" spans="1:4" ht="30" x14ac:dyDescent="0.25">
      <c r="A73" s="99">
        <v>2008</v>
      </c>
      <c r="B73" s="97" t="s">
        <v>1352</v>
      </c>
      <c r="C73" s="98" t="s">
        <v>1361</v>
      </c>
      <c r="D73" s="98" t="s">
        <v>1360</v>
      </c>
    </row>
    <row r="74" spans="1:4" x14ac:dyDescent="0.25">
      <c r="A74" s="95">
        <v>2009</v>
      </c>
      <c r="B74" s="97" t="s">
        <v>1025</v>
      </c>
      <c r="C74" s="98" t="s">
        <v>1320</v>
      </c>
      <c r="D74" s="98" t="s">
        <v>1320</v>
      </c>
    </row>
    <row r="75" spans="1:4" x14ac:dyDescent="0.25">
      <c r="A75" s="95">
        <v>2010</v>
      </c>
      <c r="B75" s="97" t="s">
        <v>1025</v>
      </c>
      <c r="C75" s="98" t="s">
        <v>1025</v>
      </c>
      <c r="D75" s="98" t="s">
        <v>1320</v>
      </c>
    </row>
    <row r="76" spans="1:4" x14ac:dyDescent="0.25">
      <c r="A76" s="95">
        <v>2011</v>
      </c>
      <c r="B76" s="97" t="s">
        <v>1025</v>
      </c>
      <c r="C76" s="98" t="s">
        <v>1025</v>
      </c>
      <c r="D76" s="98" t="s">
        <v>1320</v>
      </c>
    </row>
    <row r="77" spans="1:4" x14ac:dyDescent="0.25">
      <c r="A77" s="95">
        <v>2012</v>
      </c>
      <c r="B77" s="97" t="s">
        <v>1363</v>
      </c>
      <c r="C77" s="98" t="s">
        <v>1025</v>
      </c>
      <c r="D77" s="98" t="s">
        <v>1320</v>
      </c>
    </row>
    <row r="78" spans="1:4" x14ac:dyDescent="0.25">
      <c r="A78" s="95">
        <v>2013</v>
      </c>
      <c r="B78" s="97" t="s">
        <v>1025</v>
      </c>
      <c r="C78" s="98" t="s">
        <v>1025</v>
      </c>
      <c r="D78" s="98" t="s">
        <v>1320</v>
      </c>
    </row>
    <row r="79" spans="1:4" x14ac:dyDescent="0.25">
      <c r="A79" s="95">
        <v>2014</v>
      </c>
      <c r="B79" s="97" t="s">
        <v>1025</v>
      </c>
      <c r="C79" s="98" t="s">
        <v>1025</v>
      </c>
      <c r="D79" s="98" t="s">
        <v>1320</v>
      </c>
    </row>
    <row r="80" spans="1:4" x14ac:dyDescent="0.25">
      <c r="A80" s="95">
        <v>2015</v>
      </c>
      <c r="B80" s="97" t="s">
        <v>1025</v>
      </c>
      <c r="C80" s="98" t="s">
        <v>1025</v>
      </c>
      <c r="D80" s="98" t="s">
        <v>1320</v>
      </c>
    </row>
    <row r="81" spans="1:4" x14ac:dyDescent="0.25">
      <c r="A81" s="95">
        <v>2016</v>
      </c>
      <c r="B81" s="97" t="s">
        <v>1025</v>
      </c>
      <c r="C81" s="98" t="s">
        <v>1025</v>
      </c>
      <c r="D81" s="98" t="s">
        <v>1320</v>
      </c>
    </row>
    <row r="82" spans="1:4" x14ac:dyDescent="0.25">
      <c r="C82" s="98"/>
      <c r="D82" s="98"/>
    </row>
    <row r="83" spans="1:4" ht="15.6" thickBot="1" x14ac:dyDescent="0.3">
      <c r="A83" s="102" t="s">
        <v>473</v>
      </c>
      <c r="B83" s="101"/>
      <c r="C83" s="100"/>
      <c r="D83" s="100"/>
    </row>
    <row r="84" spans="1:4" ht="30.6" thickTop="1" x14ac:dyDescent="0.25">
      <c r="A84" s="99">
        <v>2006</v>
      </c>
      <c r="B84" s="97" t="s">
        <v>1350</v>
      </c>
      <c r="C84" s="97" t="s">
        <v>1349</v>
      </c>
      <c r="D84" s="97" t="s">
        <v>1349</v>
      </c>
    </row>
    <row r="85" spans="1:4" ht="30" x14ac:dyDescent="0.25">
      <c r="A85" s="99">
        <v>2007</v>
      </c>
      <c r="B85" s="97" t="s">
        <v>1025</v>
      </c>
      <c r="C85" s="97" t="s">
        <v>1354</v>
      </c>
      <c r="D85" s="98" t="s">
        <v>1355</v>
      </c>
    </row>
    <row r="86" spans="1:4" x14ac:dyDescent="0.25">
      <c r="A86" s="95">
        <v>2008</v>
      </c>
      <c r="B86" s="97" t="s">
        <v>1025</v>
      </c>
      <c r="C86" s="98" t="s">
        <v>1025</v>
      </c>
      <c r="D86" s="98" t="s">
        <v>1320</v>
      </c>
    </row>
    <row r="87" spans="1:4" ht="45" x14ac:dyDescent="0.25">
      <c r="A87" s="99">
        <v>2009</v>
      </c>
      <c r="B87" s="97" t="s">
        <v>1364</v>
      </c>
      <c r="C87" s="97" t="s">
        <v>1362</v>
      </c>
      <c r="D87" s="97" t="s">
        <v>1362</v>
      </c>
    </row>
    <row r="88" spans="1:4" x14ac:dyDescent="0.25">
      <c r="A88" s="95">
        <v>2010</v>
      </c>
      <c r="B88" s="97" t="s">
        <v>1025</v>
      </c>
      <c r="C88" s="98" t="s">
        <v>1025</v>
      </c>
      <c r="D88" s="98" t="s">
        <v>1320</v>
      </c>
    </row>
    <row r="89" spans="1:4" x14ac:dyDescent="0.25">
      <c r="A89" s="95">
        <v>2011</v>
      </c>
      <c r="B89" s="97" t="s">
        <v>1025</v>
      </c>
      <c r="C89" s="98" t="s">
        <v>1025</v>
      </c>
      <c r="D89" s="98" t="s">
        <v>1320</v>
      </c>
    </row>
    <row r="90" spans="1:4" x14ac:dyDescent="0.25">
      <c r="A90" s="95">
        <v>2012</v>
      </c>
      <c r="B90" s="97" t="s">
        <v>1025</v>
      </c>
      <c r="C90" s="98" t="s">
        <v>1025</v>
      </c>
      <c r="D90" s="98" t="s">
        <v>1320</v>
      </c>
    </row>
    <row r="91" spans="1:4" x14ac:dyDescent="0.25">
      <c r="A91" s="95">
        <v>2013</v>
      </c>
      <c r="B91" s="97" t="s">
        <v>1025</v>
      </c>
      <c r="C91" s="98" t="s">
        <v>1025</v>
      </c>
      <c r="D91" s="98" t="s">
        <v>1320</v>
      </c>
    </row>
    <row r="92" spans="1:4" x14ac:dyDescent="0.25">
      <c r="A92" s="95">
        <v>2014</v>
      </c>
      <c r="B92" s="97" t="s">
        <v>1025</v>
      </c>
      <c r="C92" s="98" t="s">
        <v>1025</v>
      </c>
      <c r="D92" s="98" t="s">
        <v>1320</v>
      </c>
    </row>
    <row r="93" spans="1:4" x14ac:dyDescent="0.25">
      <c r="A93" s="95">
        <v>2015</v>
      </c>
      <c r="B93" s="97" t="s">
        <v>1025</v>
      </c>
      <c r="C93" s="98" t="s">
        <v>1025</v>
      </c>
      <c r="D93" s="98" t="s">
        <v>1320</v>
      </c>
    </row>
    <row r="94" spans="1:4" x14ac:dyDescent="0.25">
      <c r="A94" s="95">
        <v>2016</v>
      </c>
      <c r="B94" s="97" t="s">
        <v>1025</v>
      </c>
      <c r="C94" s="98" t="s">
        <v>1025</v>
      </c>
      <c r="D94" s="98" t="s">
        <v>1320</v>
      </c>
    </row>
    <row r="95" spans="1:4" x14ac:dyDescent="0.25">
      <c r="C95" s="98"/>
      <c r="D95" s="98"/>
    </row>
    <row r="96" spans="1:4" ht="15.6" thickBot="1" x14ac:dyDescent="0.3">
      <c r="A96" s="102" t="s">
        <v>474</v>
      </c>
      <c r="B96" s="101"/>
      <c r="C96" s="100"/>
      <c r="D96" s="100"/>
    </row>
    <row r="97" spans="1:4" ht="45.6" thickTop="1" x14ac:dyDescent="0.25">
      <c r="A97" s="99">
        <v>2006</v>
      </c>
      <c r="B97" s="97" t="s">
        <v>1347</v>
      </c>
      <c r="C97" s="97" t="s">
        <v>1341</v>
      </c>
      <c r="D97" s="97" t="s">
        <v>1348</v>
      </c>
    </row>
    <row r="98" spans="1:4" ht="30" x14ac:dyDescent="0.25">
      <c r="A98" s="99">
        <v>2007</v>
      </c>
      <c r="B98" s="97" t="s">
        <v>1353</v>
      </c>
      <c r="C98" s="97" t="s">
        <v>1025</v>
      </c>
      <c r="D98" s="98" t="s">
        <v>1355</v>
      </c>
    </row>
    <row r="99" spans="1:4" x14ac:dyDescent="0.25">
      <c r="A99" s="95">
        <v>2008</v>
      </c>
      <c r="B99" s="97" t="s">
        <v>1025</v>
      </c>
      <c r="C99" s="98" t="s">
        <v>1025</v>
      </c>
      <c r="D99" s="98" t="s">
        <v>1320</v>
      </c>
    </row>
    <row r="100" spans="1:4" x14ac:dyDescent="0.25">
      <c r="A100" s="95">
        <v>2009</v>
      </c>
      <c r="B100" s="97" t="s">
        <v>1025</v>
      </c>
      <c r="C100" s="98" t="s">
        <v>1025</v>
      </c>
      <c r="D100" s="98" t="s">
        <v>1320</v>
      </c>
    </row>
    <row r="101" spans="1:4" x14ac:dyDescent="0.25">
      <c r="A101" s="95">
        <v>2010</v>
      </c>
      <c r="B101" s="97" t="s">
        <v>1025</v>
      </c>
      <c r="C101" s="98" t="s">
        <v>1025</v>
      </c>
      <c r="D101" s="98" t="s">
        <v>1320</v>
      </c>
    </row>
    <row r="102" spans="1:4" x14ac:dyDescent="0.25">
      <c r="A102" s="95">
        <v>2011</v>
      </c>
      <c r="B102" s="97" t="s">
        <v>1025</v>
      </c>
      <c r="C102" s="98" t="s">
        <v>1025</v>
      </c>
      <c r="D102" s="98" t="s">
        <v>1320</v>
      </c>
    </row>
    <row r="103" spans="1:4" x14ac:dyDescent="0.25">
      <c r="A103" s="95">
        <v>2012</v>
      </c>
      <c r="B103" s="97" t="s">
        <v>1025</v>
      </c>
      <c r="C103" s="98" t="s">
        <v>1025</v>
      </c>
      <c r="D103" s="98" t="s">
        <v>1320</v>
      </c>
    </row>
    <row r="104" spans="1:4" x14ac:dyDescent="0.25">
      <c r="A104" s="95">
        <v>2013</v>
      </c>
      <c r="B104" s="97" t="s">
        <v>1025</v>
      </c>
      <c r="C104" s="98" t="s">
        <v>1025</v>
      </c>
      <c r="D104" s="98" t="s">
        <v>1320</v>
      </c>
    </row>
    <row r="105" spans="1:4" x14ac:dyDescent="0.25">
      <c r="A105" s="95">
        <v>2014</v>
      </c>
      <c r="B105" s="97" t="s">
        <v>1025</v>
      </c>
      <c r="C105" s="98" t="s">
        <v>1025</v>
      </c>
      <c r="D105" s="98" t="s">
        <v>1320</v>
      </c>
    </row>
    <row r="106" spans="1:4" x14ac:dyDescent="0.25">
      <c r="A106" s="95">
        <v>2015</v>
      </c>
      <c r="B106" s="97" t="s">
        <v>1025</v>
      </c>
      <c r="C106" s="98" t="s">
        <v>1025</v>
      </c>
      <c r="D106" s="98" t="s">
        <v>1320</v>
      </c>
    </row>
    <row r="107" spans="1:4" x14ac:dyDescent="0.25">
      <c r="A107" s="95">
        <v>2016</v>
      </c>
      <c r="B107" s="97" t="s">
        <v>1025</v>
      </c>
      <c r="C107" s="98" t="s">
        <v>1025</v>
      </c>
      <c r="D107" s="98" t="s">
        <v>1320</v>
      </c>
    </row>
  </sheetData>
  <mergeCells count="1">
    <mergeCell ref="C1:D1"/>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6"/>
  <sheetViews>
    <sheetView topLeftCell="A13" workbookViewId="0">
      <selection activeCell="D44" sqref="D44"/>
    </sheetView>
  </sheetViews>
  <sheetFormatPr defaultRowHeight="16.2" x14ac:dyDescent="0.4"/>
  <cols>
    <col min="1" max="1" width="14.5" customWidth="1"/>
    <col min="2" max="2" width="43.19921875" customWidth="1"/>
    <col min="3" max="3" width="46.3984375" customWidth="1"/>
  </cols>
  <sheetData>
    <row r="1" spans="1:4" x14ac:dyDescent="0.4">
      <c r="A1" s="562" t="s">
        <v>1533</v>
      </c>
      <c r="B1" s="490"/>
      <c r="C1" s="490"/>
    </row>
    <row r="2" spans="1:4" x14ac:dyDescent="0.4">
      <c r="A2" s="490"/>
      <c r="B2" s="490"/>
      <c r="C2" s="490"/>
    </row>
    <row r="3" spans="1:4" x14ac:dyDescent="0.4">
      <c r="A3" s="338"/>
    </row>
    <row r="4" spans="1:4" x14ac:dyDescent="0.4">
      <c r="A4" s="608" t="s">
        <v>1534</v>
      </c>
      <c r="B4" s="609"/>
      <c r="C4" s="609"/>
      <c r="D4" s="359"/>
    </row>
    <row r="5" spans="1:4" x14ac:dyDescent="0.4">
      <c r="A5" s="609"/>
      <c r="B5" s="609"/>
      <c r="C5" s="609"/>
      <c r="D5" s="359"/>
    </row>
    <row r="6" spans="1:4" x14ac:dyDescent="0.4">
      <c r="A6" s="609"/>
      <c r="B6" s="609"/>
      <c r="C6" s="609"/>
      <c r="D6" s="359"/>
    </row>
    <row r="7" spans="1:4" x14ac:dyDescent="0.4">
      <c r="A7" s="359"/>
      <c r="B7" s="359"/>
      <c r="C7" s="359"/>
      <c r="D7" s="359"/>
    </row>
    <row r="8" spans="1:4" ht="16.8" thickBot="1" x14ac:dyDescent="0.45">
      <c r="A8" s="606" t="s">
        <v>445</v>
      </c>
      <c r="B8" s="607"/>
      <c r="C8" s="607"/>
    </row>
    <row r="9" spans="1:4" ht="16.8" thickBot="1" x14ac:dyDescent="0.45">
      <c r="A9" s="339" t="s">
        <v>2</v>
      </c>
      <c r="B9" s="340" t="s">
        <v>14</v>
      </c>
      <c r="C9" s="340" t="s">
        <v>1519</v>
      </c>
    </row>
    <row r="10" spans="1:4" ht="16.8" thickBot="1" x14ac:dyDescent="0.45">
      <c r="A10" s="341">
        <v>2006</v>
      </c>
      <c r="B10" s="342" t="s">
        <v>449</v>
      </c>
      <c r="C10" s="343"/>
    </row>
    <row r="11" spans="1:4" ht="16.8" thickBot="1" x14ac:dyDescent="0.45">
      <c r="A11" s="341">
        <v>2006</v>
      </c>
      <c r="B11" s="342" t="s">
        <v>450</v>
      </c>
      <c r="C11" s="343"/>
    </row>
    <row r="12" spans="1:4" ht="16.8" thickBot="1" x14ac:dyDescent="0.45">
      <c r="A12" s="341">
        <v>2007</v>
      </c>
      <c r="B12" s="342" t="s">
        <v>449</v>
      </c>
      <c r="C12" s="343"/>
    </row>
    <row r="13" spans="1:4" ht="16.8" thickBot="1" x14ac:dyDescent="0.45">
      <c r="A13" s="341">
        <v>2007</v>
      </c>
      <c r="B13" s="342" t="s">
        <v>451</v>
      </c>
      <c r="C13" s="343"/>
    </row>
    <row r="14" spans="1:4" ht="31.8" thickBot="1" x14ac:dyDescent="0.45">
      <c r="A14" s="344" t="s">
        <v>452</v>
      </c>
      <c r="B14" s="345" t="s">
        <v>796</v>
      </c>
      <c r="C14" s="346" t="s">
        <v>1520</v>
      </c>
    </row>
    <row r="15" spans="1:4" ht="16.8" thickBot="1" x14ac:dyDescent="0.45">
      <c r="A15" s="347" t="s">
        <v>970</v>
      </c>
      <c r="B15" s="346" t="s">
        <v>451</v>
      </c>
      <c r="C15" s="346" t="s">
        <v>1521</v>
      </c>
    </row>
    <row r="16" spans="1:4" ht="16.8" thickBot="1" x14ac:dyDescent="0.45">
      <c r="A16" s="347" t="s">
        <v>970</v>
      </c>
      <c r="B16" s="346" t="s">
        <v>453</v>
      </c>
      <c r="C16" s="346" t="s">
        <v>1521</v>
      </c>
    </row>
    <row r="17" spans="1:3" ht="16.8" thickBot="1" x14ac:dyDescent="0.45">
      <c r="A17" s="347" t="s">
        <v>970</v>
      </c>
      <c r="B17" s="346" t="s">
        <v>454</v>
      </c>
      <c r="C17" s="346" t="s">
        <v>1521</v>
      </c>
    </row>
    <row r="18" spans="1:3" x14ac:dyDescent="0.4">
      <c r="A18" s="20"/>
      <c r="B18" s="294"/>
      <c r="C18" s="294"/>
    </row>
    <row r="19" spans="1:3" ht="16.8" thickBot="1" x14ac:dyDescent="0.45">
      <c r="A19" s="604" t="s">
        <v>455</v>
      </c>
      <c r="B19" s="605"/>
      <c r="C19" s="605"/>
    </row>
    <row r="20" spans="1:3" ht="16.8" thickBot="1" x14ac:dyDescent="0.45">
      <c r="A20" s="339" t="s">
        <v>2</v>
      </c>
      <c r="B20" s="340" t="s">
        <v>89</v>
      </c>
      <c r="C20" s="340" t="s">
        <v>1519</v>
      </c>
    </row>
    <row r="21" spans="1:3" ht="16.8" thickBot="1" x14ac:dyDescent="0.45">
      <c r="A21" s="344">
        <v>2006</v>
      </c>
      <c r="B21" s="346" t="s">
        <v>457</v>
      </c>
      <c r="C21" s="346" t="s">
        <v>1522</v>
      </c>
    </row>
    <row r="22" spans="1:3" ht="16.8" thickBot="1" x14ac:dyDescent="0.45">
      <c r="A22" s="344">
        <v>2007</v>
      </c>
      <c r="B22" s="345" t="s">
        <v>625</v>
      </c>
      <c r="C22" s="346" t="s">
        <v>1522</v>
      </c>
    </row>
    <row r="23" spans="1:3" ht="16.8" thickBot="1" x14ac:dyDescent="0.45">
      <c r="A23" s="344">
        <v>2008</v>
      </c>
      <c r="B23" s="345" t="s">
        <v>456</v>
      </c>
      <c r="C23" s="346" t="s">
        <v>1523</v>
      </c>
    </row>
    <row r="24" spans="1:3" ht="16.8" thickBot="1" x14ac:dyDescent="0.45">
      <c r="A24" s="344">
        <v>2009</v>
      </c>
      <c r="B24" s="345" t="s">
        <v>457</v>
      </c>
      <c r="C24" s="346" t="s">
        <v>1524</v>
      </c>
    </row>
    <row r="25" spans="1:3" ht="31.8" thickBot="1" x14ac:dyDescent="0.45">
      <c r="A25" s="344">
        <v>2009</v>
      </c>
      <c r="B25" s="345" t="s">
        <v>458</v>
      </c>
      <c r="C25" s="346" t="s">
        <v>1525</v>
      </c>
    </row>
    <row r="26" spans="1:3" ht="16.8" thickBot="1" x14ac:dyDescent="0.45">
      <c r="A26" s="349">
        <v>2012</v>
      </c>
      <c r="B26" s="342" t="s">
        <v>457</v>
      </c>
      <c r="C26" s="343"/>
    </row>
    <row r="27" spans="1:3" x14ac:dyDescent="0.4">
      <c r="A27" s="348"/>
      <c r="B27" s="294"/>
      <c r="C27" s="294"/>
    </row>
    <row r="28" spans="1:3" ht="16.8" thickBot="1" x14ac:dyDescent="0.45">
      <c r="A28" s="604" t="s">
        <v>473</v>
      </c>
      <c r="B28" s="605"/>
      <c r="C28" s="605"/>
    </row>
    <row r="29" spans="1:3" ht="16.8" thickBot="1" x14ac:dyDescent="0.45">
      <c r="A29" s="339" t="s">
        <v>2</v>
      </c>
      <c r="B29" s="340" t="s">
        <v>14</v>
      </c>
      <c r="C29" s="340" t="s">
        <v>1519</v>
      </c>
    </row>
    <row r="30" spans="1:3" ht="16.8" thickBot="1" x14ac:dyDescent="0.45">
      <c r="A30" s="344">
        <v>2006</v>
      </c>
      <c r="B30" s="345" t="s">
        <v>462</v>
      </c>
      <c r="C30" s="345" t="s">
        <v>1526</v>
      </c>
    </row>
    <row r="31" spans="1:3" ht="16.8" thickBot="1" x14ac:dyDescent="0.45">
      <c r="A31" s="344">
        <v>2006</v>
      </c>
      <c r="B31" s="345" t="s">
        <v>448</v>
      </c>
      <c r="C31" s="345" t="s">
        <v>1526</v>
      </c>
    </row>
    <row r="32" spans="1:3" ht="16.8" thickBot="1" x14ac:dyDescent="0.45">
      <c r="A32" s="344">
        <v>2006</v>
      </c>
      <c r="B32" s="345" t="s">
        <v>32</v>
      </c>
      <c r="C32" s="345" t="s">
        <v>1526</v>
      </c>
    </row>
    <row r="33" spans="1:3" ht="16.8" thickBot="1" x14ac:dyDescent="0.45">
      <c r="A33" s="344">
        <v>2007</v>
      </c>
      <c r="B33" s="345" t="s">
        <v>466</v>
      </c>
      <c r="C33" s="345" t="s">
        <v>1526</v>
      </c>
    </row>
    <row r="34" spans="1:3" ht="16.8" thickBot="1" x14ac:dyDescent="0.45">
      <c r="A34" s="350">
        <v>2007</v>
      </c>
      <c r="B34" s="351" t="s">
        <v>465</v>
      </c>
      <c r="C34" s="351" t="s">
        <v>1526</v>
      </c>
    </row>
    <row r="35" spans="1:3" ht="16.8" thickBot="1" x14ac:dyDescent="0.45">
      <c r="A35" s="344">
        <v>2007</v>
      </c>
      <c r="B35" s="345" t="s">
        <v>464</v>
      </c>
      <c r="C35" s="345" t="s">
        <v>1526</v>
      </c>
    </row>
    <row r="36" spans="1:3" ht="16.8" thickBot="1" x14ac:dyDescent="0.45">
      <c r="A36" s="352">
        <v>2007</v>
      </c>
      <c r="B36" s="353" t="s">
        <v>794</v>
      </c>
      <c r="C36" s="354" t="s">
        <v>1526</v>
      </c>
    </row>
    <row r="37" spans="1:3" ht="16.8" thickBot="1" x14ac:dyDescent="0.45">
      <c r="A37" s="347">
        <v>2009</v>
      </c>
      <c r="B37" s="346" t="s">
        <v>33</v>
      </c>
      <c r="C37" s="346" t="s">
        <v>1527</v>
      </c>
    </row>
    <row r="38" spans="1:3" ht="16.8" thickBot="1" x14ac:dyDescent="0.45">
      <c r="A38" s="347">
        <v>2009</v>
      </c>
      <c r="B38" s="346" t="s">
        <v>31</v>
      </c>
      <c r="C38" s="346" t="s">
        <v>1528</v>
      </c>
    </row>
    <row r="39" spans="1:3" ht="16.8" thickBot="1" x14ac:dyDescent="0.45">
      <c r="A39" s="341">
        <v>2009</v>
      </c>
      <c r="B39" s="342" t="s">
        <v>32</v>
      </c>
      <c r="C39" s="343"/>
    </row>
    <row r="40" spans="1:3" ht="16.8" thickBot="1" x14ac:dyDescent="0.45">
      <c r="A40" s="341">
        <v>2012</v>
      </c>
      <c r="B40" s="355">
        <v>0.3</v>
      </c>
      <c r="C40" s="343"/>
    </row>
    <row r="41" spans="1:3" x14ac:dyDescent="0.4">
      <c r="A41" s="20"/>
      <c r="B41" s="294"/>
      <c r="C41" s="294"/>
    </row>
    <row r="42" spans="1:3" ht="16.8" thickBot="1" x14ac:dyDescent="0.45">
      <c r="A42" s="604" t="s">
        <v>474</v>
      </c>
      <c r="B42" s="605"/>
      <c r="C42" s="605"/>
    </row>
    <row r="43" spans="1:3" ht="16.8" thickBot="1" x14ac:dyDescent="0.45">
      <c r="A43" s="339" t="s">
        <v>2</v>
      </c>
      <c r="B43" s="340" t="s">
        <v>14</v>
      </c>
      <c r="C43" s="340" t="s">
        <v>1519</v>
      </c>
    </row>
    <row r="44" spans="1:3" ht="16.8" thickBot="1" x14ac:dyDescent="0.45">
      <c r="A44" s="349">
        <v>2006</v>
      </c>
      <c r="B44" s="356" t="s">
        <v>807</v>
      </c>
      <c r="C44" s="357"/>
    </row>
    <row r="45" spans="1:3" ht="16.8" thickBot="1" x14ac:dyDescent="0.45">
      <c r="A45" s="344">
        <v>2006</v>
      </c>
      <c r="B45" s="345" t="s">
        <v>813</v>
      </c>
      <c r="C45" s="345" t="s">
        <v>1529</v>
      </c>
    </row>
    <row r="46" spans="1:3" ht="16.8" thickBot="1" x14ac:dyDescent="0.45">
      <c r="A46" s="344">
        <v>2006</v>
      </c>
      <c r="B46" s="345" t="s">
        <v>1530</v>
      </c>
      <c r="C46" s="345" t="s">
        <v>1531</v>
      </c>
    </row>
  </sheetData>
  <mergeCells count="6">
    <mergeCell ref="A42:C42"/>
    <mergeCell ref="A28:C28"/>
    <mergeCell ref="A19:C19"/>
    <mergeCell ref="A8:C8"/>
    <mergeCell ref="A1:C2"/>
    <mergeCell ref="A4:C6"/>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9"/>
  <sheetViews>
    <sheetView topLeftCell="A17" workbookViewId="0">
      <selection activeCell="A4" sqref="A4"/>
    </sheetView>
  </sheetViews>
  <sheetFormatPr defaultColWidth="11" defaultRowHeight="16.2" x14ac:dyDescent="0.4"/>
  <cols>
    <col min="1" max="1" width="165.59765625" customWidth="1"/>
  </cols>
  <sheetData>
    <row r="1" spans="1:1" ht="63" x14ac:dyDescent="0.5">
      <c r="A1" s="288" t="s">
        <v>1495</v>
      </c>
    </row>
    <row r="3" spans="1:1" ht="21" customHeight="1" x14ac:dyDescent="0.4">
      <c r="A3" s="287" t="s">
        <v>1449</v>
      </c>
    </row>
    <row r="4" spans="1:1" ht="345.75" customHeight="1" x14ac:dyDescent="0.4">
      <c r="A4" s="285" t="s">
        <v>1457</v>
      </c>
    </row>
    <row r="5" spans="1:1" ht="18.899999999999999" customHeight="1" x14ac:dyDescent="0.4"/>
    <row r="6" spans="1:1" ht="21.9" customHeight="1" x14ac:dyDescent="0.4">
      <c r="A6" s="286" t="s">
        <v>1450</v>
      </c>
    </row>
    <row r="7" spans="1:1" ht="409.5" customHeight="1" x14ac:dyDescent="0.4">
      <c r="A7" s="273" t="s">
        <v>1458</v>
      </c>
    </row>
    <row r="8" spans="1:1" ht="19.8" x14ac:dyDescent="0.4">
      <c r="A8" s="273"/>
    </row>
    <row r="9" spans="1:1" ht="21" x14ac:dyDescent="0.4">
      <c r="A9" s="271" t="s">
        <v>1451</v>
      </c>
    </row>
    <row r="10" spans="1:1" ht="409.5" customHeight="1" x14ac:dyDescent="0.4">
      <c r="A10" s="516" t="s">
        <v>1455</v>
      </c>
    </row>
    <row r="11" spans="1:1" ht="70.5" customHeight="1" x14ac:dyDescent="0.4">
      <c r="A11" s="517"/>
    </row>
    <row r="12" spans="1:1" ht="21" x14ac:dyDescent="0.4">
      <c r="A12" s="271" t="s">
        <v>1452</v>
      </c>
    </row>
    <row r="13" spans="1:1" ht="387.75" customHeight="1" x14ac:dyDescent="0.4">
      <c r="A13" s="273" t="s">
        <v>1459</v>
      </c>
    </row>
    <row r="15" spans="1:1" ht="21" x14ac:dyDescent="0.4">
      <c r="A15" s="271" t="s">
        <v>1453</v>
      </c>
    </row>
    <row r="16" spans="1:1" ht="217.8" x14ac:dyDescent="0.4">
      <c r="A16" s="273" t="s">
        <v>1456</v>
      </c>
    </row>
    <row r="18" spans="1:1" ht="21" x14ac:dyDescent="0.4">
      <c r="A18" s="271" t="s">
        <v>1454</v>
      </c>
    </row>
    <row r="19" spans="1:1" ht="316.8" x14ac:dyDescent="0.4">
      <c r="A19" s="273" t="s">
        <v>1596</v>
      </c>
    </row>
  </sheetData>
  <mergeCells count="1">
    <mergeCell ref="A10:A11"/>
  </mergeCells>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AF26"/>
  <sheetViews>
    <sheetView showGridLines="0" zoomScaleNormal="100" zoomScalePageLayoutView="76" workbookViewId="0">
      <selection activeCell="L21" sqref="L21"/>
    </sheetView>
  </sheetViews>
  <sheetFormatPr defaultColWidth="8.8984375" defaultRowHeight="14.4" x14ac:dyDescent="0.3"/>
  <cols>
    <col min="1" max="1" width="15.8984375" style="41" customWidth="1"/>
    <col min="2" max="2" width="26.3984375" style="41" bestFit="1" customWidth="1"/>
    <col min="3" max="3" width="18.69921875" style="41" customWidth="1"/>
    <col min="4" max="4" width="4.59765625" style="41" customWidth="1"/>
    <col min="5" max="5" width="14" style="41" customWidth="1"/>
    <col min="6" max="6" width="14.09765625" style="41" customWidth="1"/>
    <col min="7" max="7" width="13.09765625" style="41" customWidth="1"/>
    <col min="8" max="8" width="39.09765625" style="41" customWidth="1"/>
    <col min="9" max="9" width="14.5" style="41" bestFit="1" customWidth="1"/>
    <col min="10" max="11" width="14.5" style="41" customWidth="1"/>
    <col min="12" max="12" width="18.09765625" style="41" customWidth="1"/>
    <col min="13" max="13" width="14.5" style="41" bestFit="1" customWidth="1"/>
    <col min="14" max="14" width="13.8984375" style="41" customWidth="1"/>
    <col min="15" max="15" width="12.09765625" style="41" customWidth="1"/>
    <col min="16" max="16" width="15.09765625" style="41" customWidth="1"/>
    <col min="17" max="18" width="17.09765625" style="41" customWidth="1"/>
    <col min="19" max="19" width="15" style="41" customWidth="1"/>
    <col min="20" max="20" width="36.59765625" style="31" customWidth="1"/>
    <col min="21" max="21" width="7" style="31" bestFit="1" customWidth="1"/>
    <col min="22" max="22" width="36.59765625" style="31" customWidth="1"/>
    <col min="23" max="23" width="29.09765625" style="31" customWidth="1"/>
    <col min="24" max="26" width="8.8984375" style="31"/>
    <col min="27" max="27" width="9.09765625" style="31" customWidth="1"/>
    <col min="28" max="28" width="8.8984375" style="31"/>
    <col min="29" max="29" width="22.09765625" style="31" bestFit="1" customWidth="1"/>
    <col min="30" max="16384" width="8.8984375" style="31"/>
  </cols>
  <sheetData>
    <row r="1" spans="1:32" s="115" customFormat="1" ht="18" x14ac:dyDescent="0.35">
      <c r="A1" s="116" t="s">
        <v>18</v>
      </c>
      <c r="B1" s="114"/>
      <c r="C1" s="114"/>
      <c r="D1" s="114"/>
      <c r="E1" s="114"/>
      <c r="F1" s="114"/>
      <c r="G1" s="114"/>
      <c r="H1" s="114"/>
      <c r="I1" s="114"/>
      <c r="J1" s="114"/>
      <c r="K1" s="114"/>
      <c r="L1" s="114"/>
      <c r="M1" s="114"/>
      <c r="N1" s="114"/>
      <c r="O1" s="114"/>
      <c r="P1" s="114"/>
      <c r="Q1" s="114"/>
      <c r="R1" s="114"/>
      <c r="S1" s="114"/>
    </row>
    <row r="2" spans="1:32" s="41" customFormat="1" ht="18.600000000000001" x14ac:dyDescent="0.45">
      <c r="A2" s="520" t="s">
        <v>12</v>
      </c>
      <c r="B2" s="521"/>
      <c r="C2" s="298"/>
      <c r="D2" s="298"/>
      <c r="E2" s="529" t="s">
        <v>3</v>
      </c>
      <c r="F2" s="529"/>
      <c r="G2" s="529"/>
      <c r="H2" s="529"/>
      <c r="I2" s="529" t="s">
        <v>13</v>
      </c>
      <c r="J2" s="529"/>
      <c r="K2" s="529"/>
      <c r="L2" s="529"/>
      <c r="M2" s="529" t="s">
        <v>4</v>
      </c>
      <c r="N2" s="529"/>
      <c r="O2" s="529"/>
      <c r="P2" s="529"/>
      <c r="Q2" s="529" t="s">
        <v>21</v>
      </c>
      <c r="R2" s="529"/>
      <c r="S2" s="529"/>
      <c r="T2" s="529"/>
      <c r="U2" s="252"/>
      <c r="V2" s="252"/>
      <c r="W2" s="252"/>
      <c r="X2" s="252"/>
      <c r="Y2" s="252"/>
      <c r="Z2" s="252"/>
    </row>
    <row r="3" spans="1:32" s="43" customFormat="1" ht="15.75" customHeight="1" x14ac:dyDescent="0.3">
      <c r="A3" s="527" t="s">
        <v>2</v>
      </c>
      <c r="B3" s="527" t="s">
        <v>14</v>
      </c>
      <c r="C3" s="277" t="s">
        <v>967</v>
      </c>
      <c r="D3" s="253"/>
      <c r="E3" s="529" t="s">
        <v>39</v>
      </c>
      <c r="F3" s="529"/>
      <c r="G3" s="529"/>
      <c r="H3" s="530" t="s">
        <v>50</v>
      </c>
      <c r="I3" s="532" t="s">
        <v>39</v>
      </c>
      <c r="J3" s="532"/>
      <c r="K3" s="532"/>
      <c r="L3" s="530" t="s">
        <v>50</v>
      </c>
      <c r="M3" s="532" t="s">
        <v>53</v>
      </c>
      <c r="N3" s="532"/>
      <c r="O3" s="532"/>
      <c r="P3" s="530" t="s">
        <v>50</v>
      </c>
      <c r="Q3" s="529" t="s">
        <v>46</v>
      </c>
      <c r="R3" s="529"/>
      <c r="S3" s="529"/>
      <c r="T3" s="527" t="s">
        <v>42</v>
      </c>
      <c r="U3" s="527" t="s">
        <v>0</v>
      </c>
      <c r="V3" s="527" t="s">
        <v>40</v>
      </c>
      <c r="W3" s="527" t="s">
        <v>417</v>
      </c>
      <c r="X3" s="251"/>
      <c r="Y3" s="251"/>
      <c r="Z3" s="251"/>
      <c r="AA3" s="42"/>
      <c r="AB3" s="42"/>
      <c r="AC3" s="42"/>
      <c r="AD3" s="42"/>
      <c r="AE3" s="42"/>
      <c r="AF3" s="42"/>
    </row>
    <row r="4" spans="1:32" s="42" customFormat="1" ht="16.5" customHeight="1" thickBot="1" x14ac:dyDescent="0.35">
      <c r="A4" s="528"/>
      <c r="B4" s="528"/>
      <c r="C4" s="278"/>
      <c r="D4" s="254"/>
      <c r="E4" s="255" t="s">
        <v>32</v>
      </c>
      <c r="F4" s="255" t="s">
        <v>33</v>
      </c>
      <c r="G4" s="255" t="s">
        <v>31</v>
      </c>
      <c r="H4" s="531"/>
      <c r="I4" s="255" t="s">
        <v>32</v>
      </c>
      <c r="J4" s="255" t="s">
        <v>33</v>
      </c>
      <c r="K4" s="255" t="s">
        <v>31</v>
      </c>
      <c r="L4" s="531"/>
      <c r="M4" s="255" t="s">
        <v>32</v>
      </c>
      <c r="N4" s="255" t="s">
        <v>33</v>
      </c>
      <c r="O4" s="255" t="s">
        <v>31</v>
      </c>
      <c r="P4" s="531"/>
      <c r="Q4" s="255" t="s">
        <v>32</v>
      </c>
      <c r="R4" s="255" t="s">
        <v>33</v>
      </c>
      <c r="S4" s="255" t="s">
        <v>31</v>
      </c>
      <c r="T4" s="528"/>
      <c r="U4" s="528"/>
      <c r="V4" s="537"/>
      <c r="W4" s="537"/>
      <c r="X4" s="251"/>
      <c r="Y4" s="251"/>
      <c r="Z4" s="251"/>
    </row>
    <row r="5" spans="1:32" ht="17.25" customHeight="1" thickTop="1" x14ac:dyDescent="0.3">
      <c r="A5" s="256">
        <v>2006</v>
      </c>
      <c r="B5" s="256" t="s">
        <v>15</v>
      </c>
      <c r="C5" s="256" t="s">
        <v>94</v>
      </c>
      <c r="D5" s="256"/>
      <c r="E5" s="257" t="s">
        <v>93</v>
      </c>
      <c r="F5" s="257" t="s">
        <v>93</v>
      </c>
      <c r="G5" s="257" t="s">
        <v>93</v>
      </c>
      <c r="H5" s="256" t="s">
        <v>93</v>
      </c>
      <c r="I5" s="258" t="s">
        <v>93</v>
      </c>
      <c r="J5" s="258" t="s">
        <v>93</v>
      </c>
      <c r="K5" s="258" t="s">
        <v>93</v>
      </c>
      <c r="L5" s="256" t="s">
        <v>93</v>
      </c>
      <c r="M5" s="400" t="s">
        <v>93</v>
      </c>
      <c r="N5" s="400" t="s">
        <v>93</v>
      </c>
      <c r="O5" s="400" t="s">
        <v>93</v>
      </c>
      <c r="P5" s="401" t="s">
        <v>93</v>
      </c>
      <c r="Q5" s="256" t="s">
        <v>93</v>
      </c>
      <c r="R5" s="256" t="s">
        <v>93</v>
      </c>
      <c r="S5" s="256" t="s">
        <v>93</v>
      </c>
      <c r="T5" s="256" t="s">
        <v>959</v>
      </c>
      <c r="U5" s="256">
        <v>3</v>
      </c>
      <c r="V5" s="256" t="s">
        <v>93</v>
      </c>
      <c r="W5" s="256" t="s">
        <v>93</v>
      </c>
      <c r="X5" s="256"/>
      <c r="Y5" s="256"/>
      <c r="Z5" s="256"/>
    </row>
    <row r="6" spans="1:32" ht="15.6" x14ac:dyDescent="0.3">
      <c r="A6" s="256" t="s">
        <v>27</v>
      </c>
      <c r="B6" s="256" t="s">
        <v>15</v>
      </c>
      <c r="C6" s="256" t="s">
        <v>95</v>
      </c>
      <c r="D6" s="256"/>
      <c r="E6" s="257" t="s">
        <v>93</v>
      </c>
      <c r="F6" s="257" t="s">
        <v>93</v>
      </c>
      <c r="G6" s="257" t="s">
        <v>93</v>
      </c>
      <c r="H6" s="256" t="s">
        <v>956</v>
      </c>
      <c r="I6" s="258" t="s">
        <v>93</v>
      </c>
      <c r="J6" s="258" t="s">
        <v>93</v>
      </c>
      <c r="K6" s="258" t="s">
        <v>93</v>
      </c>
      <c r="L6" s="256" t="s">
        <v>93</v>
      </c>
      <c r="M6" s="400" t="s">
        <v>93</v>
      </c>
      <c r="N6" s="400" t="s">
        <v>93</v>
      </c>
      <c r="O6" s="400" t="s">
        <v>93</v>
      </c>
      <c r="P6" s="401" t="s">
        <v>93</v>
      </c>
      <c r="Q6" s="256" t="s">
        <v>93</v>
      </c>
      <c r="R6" s="256" t="s">
        <v>93</v>
      </c>
      <c r="S6" s="256" t="s">
        <v>93</v>
      </c>
      <c r="T6" s="256" t="s">
        <v>93</v>
      </c>
      <c r="U6" s="256">
        <v>2</v>
      </c>
      <c r="V6" s="256" t="s">
        <v>93</v>
      </c>
      <c r="W6" s="256" t="s">
        <v>93</v>
      </c>
      <c r="X6" s="256"/>
      <c r="Y6" s="256"/>
      <c r="Z6" s="256"/>
    </row>
    <row r="7" spans="1:32" ht="15.6" x14ac:dyDescent="0.3">
      <c r="A7" s="256">
        <v>2010</v>
      </c>
      <c r="B7" s="256" t="s">
        <v>15</v>
      </c>
      <c r="C7" s="256" t="s">
        <v>96</v>
      </c>
      <c r="D7" s="256"/>
      <c r="E7" s="258" t="s">
        <v>34</v>
      </c>
      <c r="F7" s="258" t="s">
        <v>35</v>
      </c>
      <c r="G7" s="258" t="s">
        <v>36</v>
      </c>
      <c r="H7" s="256" t="s">
        <v>52</v>
      </c>
      <c r="I7" s="256" t="s">
        <v>957</v>
      </c>
      <c r="J7" s="256" t="s">
        <v>37</v>
      </c>
      <c r="K7" s="256" t="s">
        <v>38</v>
      </c>
      <c r="L7" s="256" t="s">
        <v>51</v>
      </c>
      <c r="M7" s="400" t="s">
        <v>1119</v>
      </c>
      <c r="N7" s="400">
        <f>1-0.9753</f>
        <v>2.4700000000000055E-2</v>
      </c>
      <c r="O7" s="400">
        <f>1-0.8965</f>
        <v>0.10350000000000004</v>
      </c>
      <c r="P7" s="401" t="s">
        <v>49</v>
      </c>
      <c r="Q7" s="256" t="s">
        <v>1124</v>
      </c>
      <c r="R7" s="256" t="s">
        <v>958</v>
      </c>
      <c r="S7" s="256" t="s">
        <v>295</v>
      </c>
      <c r="T7" s="256" t="s">
        <v>48</v>
      </c>
      <c r="U7" s="256" t="s">
        <v>1118</v>
      </c>
      <c r="V7" s="256" t="s">
        <v>43</v>
      </c>
      <c r="W7" s="256" t="s">
        <v>41</v>
      </c>
      <c r="X7" s="256"/>
      <c r="Y7" s="256"/>
      <c r="Z7" s="256"/>
    </row>
    <row r="8" spans="1:32" s="32" customFormat="1" ht="15.6" x14ac:dyDescent="0.3">
      <c r="A8" s="259">
        <v>2011</v>
      </c>
      <c r="B8" s="256" t="s">
        <v>15</v>
      </c>
      <c r="C8" s="256" t="s">
        <v>96</v>
      </c>
      <c r="D8" s="258"/>
      <c r="E8" s="258" t="s">
        <v>292</v>
      </c>
      <c r="F8" s="257" t="s">
        <v>93</v>
      </c>
      <c r="G8" s="257" t="s">
        <v>93</v>
      </c>
      <c r="H8" s="258" t="s">
        <v>380</v>
      </c>
      <c r="I8" s="258" t="s">
        <v>293</v>
      </c>
      <c r="J8" s="258" t="s">
        <v>93</v>
      </c>
      <c r="K8" s="258" t="s">
        <v>93</v>
      </c>
      <c r="L8" s="258" t="s">
        <v>381</v>
      </c>
      <c r="M8" s="400" t="s">
        <v>1120</v>
      </c>
      <c r="N8" s="400" t="s">
        <v>93</v>
      </c>
      <c r="O8" s="400" t="s">
        <v>93</v>
      </c>
      <c r="P8" s="400" t="s">
        <v>382</v>
      </c>
      <c r="Q8" s="258" t="s">
        <v>296</v>
      </c>
      <c r="R8" s="258" t="s">
        <v>93</v>
      </c>
      <c r="S8" s="258" t="s">
        <v>93</v>
      </c>
      <c r="T8" s="258" t="s">
        <v>1122</v>
      </c>
      <c r="U8" s="259" t="s">
        <v>104</v>
      </c>
      <c r="V8" s="258" t="s">
        <v>299</v>
      </c>
      <c r="W8" s="258" t="s">
        <v>302</v>
      </c>
      <c r="X8" s="258"/>
      <c r="Y8" s="258"/>
      <c r="Z8" s="258"/>
    </row>
    <row r="9" spans="1:32" s="32" customFormat="1" ht="15.6" x14ac:dyDescent="0.3">
      <c r="A9" s="260"/>
      <c r="B9" s="261"/>
      <c r="C9" s="261"/>
      <c r="D9" s="262"/>
      <c r="E9" s="262"/>
      <c r="F9" s="263"/>
      <c r="G9" s="263"/>
      <c r="H9" s="262"/>
      <c r="I9" s="262"/>
      <c r="J9" s="262"/>
      <c r="K9" s="262"/>
      <c r="L9" s="262"/>
      <c r="M9" s="402"/>
      <c r="N9" s="402"/>
      <c r="O9" s="402"/>
      <c r="P9" s="402"/>
      <c r="Q9" s="262"/>
      <c r="R9" s="262"/>
      <c r="S9" s="262"/>
      <c r="T9" s="262"/>
      <c r="U9" s="260"/>
      <c r="V9" s="262"/>
      <c r="W9" s="262"/>
      <c r="X9" s="258"/>
      <c r="Y9" s="258"/>
      <c r="Z9" s="258"/>
    </row>
    <row r="10" spans="1:32" s="32" customFormat="1" ht="15.6" x14ac:dyDescent="0.3">
      <c r="A10" s="259"/>
      <c r="B10" s="256"/>
      <c r="C10" s="256"/>
      <c r="D10" s="258"/>
      <c r="E10" s="258"/>
      <c r="F10" s="257"/>
      <c r="G10" s="257"/>
      <c r="H10" s="258"/>
      <c r="I10" s="258"/>
      <c r="J10" s="258"/>
      <c r="K10" s="258"/>
      <c r="L10" s="258"/>
      <c r="M10" s="400"/>
      <c r="N10" s="400"/>
      <c r="O10" s="400"/>
      <c r="P10" s="400"/>
      <c r="Q10" s="258"/>
      <c r="R10" s="258"/>
      <c r="S10" s="258"/>
      <c r="T10" s="258"/>
      <c r="U10" s="259"/>
      <c r="V10" s="258"/>
      <c r="W10" s="258"/>
      <c r="X10" s="258"/>
      <c r="Y10" s="258"/>
      <c r="Z10" s="258"/>
    </row>
    <row r="11" spans="1:32" ht="15.6" x14ac:dyDescent="0.3">
      <c r="A11" s="256"/>
      <c r="B11" s="256"/>
      <c r="C11" s="256"/>
      <c r="D11" s="256"/>
      <c r="E11" s="256"/>
      <c r="F11" s="256"/>
      <c r="G11" s="256"/>
      <c r="H11" s="256"/>
      <c r="I11" s="256"/>
      <c r="J11" s="256"/>
      <c r="K11" s="256"/>
      <c r="L11" s="256"/>
      <c r="M11" s="401"/>
      <c r="N11" s="401"/>
      <c r="O11" s="401"/>
      <c r="P11" s="401"/>
      <c r="Q11" s="256"/>
      <c r="R11" s="256"/>
      <c r="S11" s="256"/>
      <c r="T11" s="256"/>
      <c r="U11" s="256"/>
      <c r="V11" s="256"/>
      <c r="W11" s="256"/>
      <c r="X11" s="256"/>
      <c r="Y11" s="256"/>
      <c r="Z11" s="256"/>
    </row>
    <row r="12" spans="1:32" ht="15.6" x14ac:dyDescent="0.3">
      <c r="A12" s="264"/>
      <c r="B12" s="264"/>
      <c r="C12" s="264"/>
      <c r="D12" s="264"/>
      <c r="E12" s="265"/>
      <c r="F12" s="265"/>
      <c r="G12" s="265"/>
      <c r="H12" s="264"/>
      <c r="I12" s="264"/>
      <c r="J12" s="264"/>
      <c r="K12" s="264"/>
      <c r="L12" s="264"/>
      <c r="M12" s="403"/>
      <c r="N12" s="403"/>
      <c r="O12" s="403"/>
      <c r="P12" s="403"/>
      <c r="Q12" s="264"/>
      <c r="R12" s="264"/>
      <c r="S12" s="264"/>
      <c r="T12" s="264"/>
      <c r="U12" s="264"/>
      <c r="V12" s="264"/>
      <c r="W12" s="264"/>
      <c r="X12" s="256"/>
      <c r="Y12" s="256"/>
      <c r="Z12" s="256"/>
    </row>
    <row r="13" spans="1:32" s="41" customFormat="1" ht="18.600000000000001" x14ac:dyDescent="0.45">
      <c r="A13" s="520" t="s">
        <v>8</v>
      </c>
      <c r="B13" s="521"/>
      <c r="C13" s="298"/>
      <c r="D13" s="298"/>
      <c r="E13" s="529" t="s">
        <v>3</v>
      </c>
      <c r="F13" s="529"/>
      <c r="G13" s="529"/>
      <c r="H13" s="529"/>
      <c r="I13" s="529" t="s">
        <v>13</v>
      </c>
      <c r="J13" s="529"/>
      <c r="K13" s="529"/>
      <c r="L13" s="529"/>
      <c r="M13" s="536" t="s">
        <v>4</v>
      </c>
      <c r="N13" s="536"/>
      <c r="O13" s="536"/>
      <c r="P13" s="536"/>
      <c r="Q13" s="529" t="s">
        <v>21</v>
      </c>
      <c r="R13" s="529"/>
      <c r="S13" s="529"/>
      <c r="T13" s="529"/>
      <c r="U13" s="252"/>
      <c r="V13" s="252"/>
      <c r="W13" s="252"/>
      <c r="X13" s="252"/>
      <c r="Y13" s="252"/>
      <c r="Z13" s="252"/>
    </row>
    <row r="14" spans="1:32" s="43" customFormat="1" ht="15.75" customHeight="1" x14ac:dyDescent="0.3">
      <c r="A14" s="527" t="s">
        <v>2</v>
      </c>
      <c r="B14" s="527" t="s">
        <v>14</v>
      </c>
      <c r="C14" s="277" t="s">
        <v>967</v>
      </c>
      <c r="D14" s="253"/>
      <c r="E14" s="529" t="s">
        <v>39</v>
      </c>
      <c r="F14" s="529"/>
      <c r="G14" s="529"/>
      <c r="H14" s="530" t="s">
        <v>50</v>
      </c>
      <c r="I14" s="532" t="s">
        <v>39</v>
      </c>
      <c r="J14" s="532"/>
      <c r="K14" s="532"/>
      <c r="L14" s="530" t="s">
        <v>50</v>
      </c>
      <c r="M14" s="533" t="s">
        <v>53</v>
      </c>
      <c r="N14" s="533"/>
      <c r="O14" s="533"/>
      <c r="P14" s="534" t="s">
        <v>50</v>
      </c>
      <c r="Q14" s="529" t="s">
        <v>46</v>
      </c>
      <c r="R14" s="529"/>
      <c r="S14" s="529"/>
      <c r="T14" s="527" t="s">
        <v>42</v>
      </c>
      <c r="U14" s="527" t="s">
        <v>0</v>
      </c>
      <c r="V14" s="527" t="s">
        <v>40</v>
      </c>
      <c r="W14" s="527" t="s">
        <v>417</v>
      </c>
      <c r="X14" s="251"/>
      <c r="Y14" s="251"/>
      <c r="Z14" s="251"/>
      <c r="AA14" s="42"/>
      <c r="AB14" s="42"/>
      <c r="AC14" s="42"/>
      <c r="AD14" s="42"/>
      <c r="AE14" s="42"/>
      <c r="AF14" s="42"/>
    </row>
    <row r="15" spans="1:32" s="42" customFormat="1" ht="16.5" customHeight="1" thickBot="1" x14ac:dyDescent="0.35">
      <c r="A15" s="528"/>
      <c r="B15" s="528"/>
      <c r="C15" s="278"/>
      <c r="D15" s="254"/>
      <c r="E15" s="255" t="s">
        <v>32</v>
      </c>
      <c r="F15" s="255" t="s">
        <v>33</v>
      </c>
      <c r="G15" s="255" t="s">
        <v>31</v>
      </c>
      <c r="H15" s="531"/>
      <c r="I15" s="255" t="s">
        <v>32</v>
      </c>
      <c r="J15" s="255" t="s">
        <v>33</v>
      </c>
      <c r="K15" s="255" t="s">
        <v>31</v>
      </c>
      <c r="L15" s="531"/>
      <c r="M15" s="404" t="s">
        <v>32</v>
      </c>
      <c r="N15" s="404" t="s">
        <v>33</v>
      </c>
      <c r="O15" s="404" t="s">
        <v>31</v>
      </c>
      <c r="P15" s="535"/>
      <c r="Q15" s="255" t="s">
        <v>32</v>
      </c>
      <c r="R15" s="255" t="s">
        <v>33</v>
      </c>
      <c r="S15" s="255" t="s">
        <v>31</v>
      </c>
      <c r="T15" s="528"/>
      <c r="U15" s="528"/>
      <c r="V15" s="537"/>
      <c r="W15" s="537"/>
      <c r="X15" s="251"/>
      <c r="Y15" s="251"/>
      <c r="Z15" s="251"/>
    </row>
    <row r="16" spans="1:32" ht="15.75" customHeight="1" thickTop="1" x14ac:dyDescent="0.3">
      <c r="A16" s="256">
        <v>2010</v>
      </c>
      <c r="B16" s="256" t="s">
        <v>15</v>
      </c>
      <c r="C16" s="256" t="s">
        <v>96</v>
      </c>
      <c r="D16" s="256"/>
      <c r="E16" s="266" t="s">
        <v>55</v>
      </c>
      <c r="F16" s="256" t="s">
        <v>56</v>
      </c>
      <c r="G16" s="256" t="s">
        <v>57</v>
      </c>
      <c r="H16" s="256" t="s">
        <v>28</v>
      </c>
      <c r="I16" s="256" t="s">
        <v>58</v>
      </c>
      <c r="J16" s="256" t="s">
        <v>59</v>
      </c>
      <c r="K16" s="256" t="s">
        <v>60</v>
      </c>
      <c r="L16" s="256" t="s">
        <v>29</v>
      </c>
      <c r="M16" s="401" t="s">
        <v>1121</v>
      </c>
      <c r="N16" s="401">
        <f>1-0.9832</f>
        <v>1.6800000000000037E-2</v>
      </c>
      <c r="O16" s="401">
        <f>1-0.9073</f>
        <v>9.2700000000000005E-2</v>
      </c>
      <c r="P16" s="401" t="s">
        <v>30</v>
      </c>
      <c r="Q16" s="256" t="s">
        <v>1123</v>
      </c>
      <c r="R16" s="256" t="s">
        <v>44</v>
      </c>
      <c r="S16" s="256" t="s">
        <v>45</v>
      </c>
      <c r="T16" s="256" t="s">
        <v>54</v>
      </c>
      <c r="U16" s="256" t="s">
        <v>1118</v>
      </c>
      <c r="V16" s="256" t="s">
        <v>47</v>
      </c>
      <c r="W16" s="256" t="s">
        <v>61</v>
      </c>
      <c r="X16" s="258"/>
      <c r="Y16" s="258"/>
      <c r="Z16" s="258"/>
      <c r="AA16" s="32"/>
      <c r="AB16" s="32"/>
    </row>
    <row r="17" spans="1:28" ht="15.6" x14ac:dyDescent="0.3">
      <c r="A17" s="264">
        <v>2011</v>
      </c>
      <c r="B17" s="264" t="s">
        <v>15</v>
      </c>
      <c r="C17" s="264" t="s">
        <v>96</v>
      </c>
      <c r="D17" s="267"/>
      <c r="E17" s="268" t="s">
        <v>291</v>
      </c>
      <c r="F17" s="264" t="s">
        <v>93</v>
      </c>
      <c r="G17" s="264" t="s">
        <v>93</v>
      </c>
      <c r="H17" s="264" t="s">
        <v>383</v>
      </c>
      <c r="I17" s="264" t="s">
        <v>294</v>
      </c>
      <c r="J17" s="264" t="s">
        <v>93</v>
      </c>
      <c r="K17" s="264" t="s">
        <v>93</v>
      </c>
      <c r="L17" s="264" t="s">
        <v>384</v>
      </c>
      <c r="M17" s="403" t="s">
        <v>298</v>
      </c>
      <c r="N17" s="403" t="s">
        <v>93</v>
      </c>
      <c r="O17" s="403" t="s">
        <v>93</v>
      </c>
      <c r="P17" s="403" t="s">
        <v>385</v>
      </c>
      <c r="Q17" s="264" t="s">
        <v>297</v>
      </c>
      <c r="R17" s="264" t="s">
        <v>93</v>
      </c>
      <c r="S17" s="264" t="s">
        <v>93</v>
      </c>
      <c r="T17" s="264" t="s">
        <v>1125</v>
      </c>
      <c r="U17" s="264" t="s">
        <v>104</v>
      </c>
      <c r="V17" s="264" t="s">
        <v>300</v>
      </c>
      <c r="W17" s="264" t="s">
        <v>301</v>
      </c>
      <c r="X17" s="258"/>
      <c r="Y17" s="258"/>
      <c r="Z17" s="258"/>
      <c r="AA17" s="32"/>
      <c r="AB17" s="32"/>
    </row>
    <row r="18" spans="1:28" ht="15.6" x14ac:dyDescent="0.3">
      <c r="A18" s="197"/>
      <c r="B18" s="256"/>
      <c r="C18" s="256"/>
      <c r="D18" s="258"/>
      <c r="E18" s="256"/>
      <c r="F18" s="256"/>
      <c r="G18" s="256"/>
      <c r="H18" s="256"/>
      <c r="I18" s="256"/>
      <c r="J18" s="256"/>
      <c r="K18" s="256"/>
      <c r="L18" s="256"/>
      <c r="M18" s="401"/>
      <c r="N18" s="401"/>
      <c r="O18" s="401"/>
      <c r="P18" s="401"/>
      <c r="Q18" s="256"/>
      <c r="R18" s="256"/>
      <c r="S18" s="256"/>
      <c r="T18" s="256"/>
      <c r="U18" s="256"/>
      <c r="V18" s="256"/>
      <c r="W18" s="256"/>
      <c r="X18" s="258"/>
      <c r="Y18" s="258"/>
      <c r="Z18" s="258"/>
      <c r="AA18" s="32"/>
      <c r="AB18" s="32"/>
    </row>
    <row r="19" spans="1:28" ht="17.25" customHeight="1" x14ac:dyDescent="0.3">
      <c r="A19" s="269" t="s">
        <v>303</v>
      </c>
      <c r="B19" s="202"/>
      <c r="C19" s="202"/>
      <c r="D19" s="202"/>
      <c r="E19" s="202"/>
      <c r="F19" s="202"/>
      <c r="G19" s="202"/>
      <c r="H19" s="202"/>
      <c r="I19" s="256"/>
      <c r="J19" s="252"/>
      <c r="K19" s="252"/>
      <c r="L19" s="252"/>
      <c r="M19" s="252"/>
      <c r="N19" s="252"/>
      <c r="O19" s="252"/>
      <c r="P19" s="252"/>
      <c r="Q19" s="252"/>
      <c r="R19" s="252"/>
      <c r="S19" s="252"/>
      <c r="T19" s="256"/>
      <c r="U19" s="256"/>
      <c r="V19" s="256"/>
      <c r="W19" s="256"/>
      <c r="X19" s="256"/>
      <c r="Y19" s="256"/>
      <c r="Z19" s="256"/>
    </row>
    <row r="20" spans="1:28" ht="37.5" customHeight="1" x14ac:dyDescent="0.3">
      <c r="A20" s="202" t="s">
        <v>97</v>
      </c>
      <c r="B20" s="522" t="s">
        <v>1500</v>
      </c>
      <c r="C20" s="522"/>
      <c r="D20" s="522"/>
      <c r="E20" s="522"/>
      <c r="F20" s="522"/>
      <c r="G20" s="522"/>
      <c r="H20" s="522"/>
      <c r="I20" s="256"/>
      <c r="J20" s="252"/>
      <c r="K20" s="252"/>
      <c r="L20" s="252"/>
      <c r="M20" s="252"/>
      <c r="N20" s="252"/>
      <c r="O20" s="252"/>
      <c r="P20" s="252"/>
      <c r="Q20" s="252"/>
      <c r="R20" s="252"/>
      <c r="S20" s="252"/>
      <c r="T20" s="256"/>
      <c r="U20" s="256"/>
      <c r="V20" s="256"/>
      <c r="W20" s="256"/>
      <c r="X20" s="256"/>
      <c r="Y20" s="256"/>
      <c r="Z20" s="256"/>
    </row>
    <row r="21" spans="1:28" ht="36.75" customHeight="1" x14ac:dyDescent="0.3">
      <c r="A21" s="202">
        <v>2006</v>
      </c>
      <c r="B21" s="523" t="s">
        <v>1501</v>
      </c>
      <c r="C21" s="523"/>
      <c r="D21" s="524"/>
      <c r="E21" s="524"/>
      <c r="F21" s="524"/>
      <c r="G21" s="524"/>
      <c r="H21" s="524"/>
      <c r="I21" s="256"/>
      <c r="J21" s="252"/>
      <c r="K21" s="252"/>
      <c r="L21" s="252"/>
      <c r="M21" s="252"/>
      <c r="N21" s="252"/>
      <c r="O21" s="252"/>
      <c r="P21" s="252"/>
      <c r="Q21" s="252"/>
      <c r="R21" s="252"/>
      <c r="S21" s="252"/>
      <c r="T21" s="256"/>
      <c r="U21" s="256"/>
      <c r="V21" s="256"/>
      <c r="W21" s="256"/>
      <c r="X21" s="256"/>
      <c r="Y21" s="256"/>
      <c r="Z21" s="256"/>
    </row>
    <row r="22" spans="1:28" ht="37.5" customHeight="1" x14ac:dyDescent="0.3">
      <c r="A22" s="202" t="s">
        <v>27</v>
      </c>
      <c r="B22" s="522" t="s">
        <v>98</v>
      </c>
      <c r="C22" s="522"/>
      <c r="D22" s="522"/>
      <c r="E22" s="522"/>
      <c r="F22" s="522"/>
      <c r="G22" s="522"/>
      <c r="H22" s="522"/>
      <c r="I22" s="256"/>
      <c r="J22" s="252"/>
      <c r="K22" s="252"/>
      <c r="L22" s="252"/>
      <c r="M22" s="252"/>
      <c r="N22" s="252"/>
      <c r="O22" s="252"/>
      <c r="P22" s="252"/>
      <c r="Q22" s="252"/>
      <c r="R22" s="252"/>
      <c r="S22" s="252"/>
      <c r="T22" s="256"/>
      <c r="U22" s="256"/>
      <c r="V22" s="256"/>
      <c r="W22" s="256"/>
      <c r="X22" s="256"/>
      <c r="Y22" s="256"/>
      <c r="Z22" s="256"/>
    </row>
    <row r="23" spans="1:28" ht="18" customHeight="1" x14ac:dyDescent="0.3">
      <c r="A23" s="202">
        <v>2010</v>
      </c>
      <c r="B23" s="525" t="s">
        <v>99</v>
      </c>
      <c r="C23" s="525"/>
      <c r="D23" s="525"/>
      <c r="E23" s="525"/>
      <c r="F23" s="525"/>
      <c r="G23" s="525"/>
      <c r="H23" s="525"/>
      <c r="I23" s="256"/>
      <c r="J23" s="252"/>
      <c r="K23" s="252"/>
      <c r="L23" s="252"/>
      <c r="M23" s="252"/>
      <c r="N23" s="252"/>
      <c r="O23" s="252"/>
      <c r="P23" s="252"/>
      <c r="Q23" s="252"/>
      <c r="R23" s="252"/>
      <c r="S23" s="252"/>
      <c r="T23" s="256"/>
      <c r="U23" s="256"/>
      <c r="V23" s="256"/>
      <c r="W23" s="256"/>
      <c r="X23" s="256"/>
      <c r="Y23" s="256"/>
      <c r="Z23" s="256"/>
    </row>
    <row r="24" spans="1:28" ht="36" customHeight="1" x14ac:dyDescent="0.3">
      <c r="A24" s="202">
        <v>2011</v>
      </c>
      <c r="B24" s="526" t="s">
        <v>1365</v>
      </c>
      <c r="C24" s="526"/>
      <c r="D24" s="526"/>
      <c r="E24" s="526"/>
      <c r="F24" s="526"/>
      <c r="G24" s="526"/>
      <c r="H24" s="526"/>
      <c r="I24" s="256"/>
      <c r="J24" s="252"/>
      <c r="K24" s="252"/>
      <c r="L24" s="252"/>
      <c r="M24" s="252"/>
      <c r="N24" s="252"/>
      <c r="O24" s="252"/>
      <c r="P24" s="252"/>
      <c r="Q24" s="252"/>
      <c r="R24" s="252"/>
      <c r="S24" s="252"/>
      <c r="T24" s="256"/>
      <c r="U24" s="256"/>
      <c r="V24" s="256"/>
      <c r="W24" s="256"/>
      <c r="X24" s="256"/>
      <c r="Y24" s="256"/>
      <c r="Z24" s="256"/>
    </row>
    <row r="25" spans="1:28" ht="18.600000000000001" x14ac:dyDescent="0.3">
      <c r="A25" s="518" t="s">
        <v>352</v>
      </c>
      <c r="B25" s="519"/>
      <c r="C25" s="519"/>
      <c r="D25" s="519"/>
      <c r="E25" s="519"/>
      <c r="F25" s="519"/>
      <c r="G25" s="519"/>
      <c r="H25" s="519"/>
      <c r="I25" s="256"/>
      <c r="J25" s="252"/>
      <c r="K25" s="252"/>
      <c r="L25" s="252"/>
      <c r="M25" s="252"/>
      <c r="N25" s="252"/>
      <c r="O25" s="252"/>
      <c r="P25" s="252"/>
      <c r="Q25" s="252"/>
      <c r="R25" s="252"/>
      <c r="S25" s="252"/>
      <c r="T25" s="256"/>
      <c r="U25" s="256"/>
      <c r="V25" s="256"/>
      <c r="W25" s="256"/>
      <c r="X25" s="256"/>
      <c r="Y25" s="256"/>
      <c r="Z25" s="256"/>
    </row>
    <row r="26" spans="1:28" ht="15.6" x14ac:dyDescent="0.3">
      <c r="A26" s="220" t="s">
        <v>1502</v>
      </c>
    </row>
  </sheetData>
  <mergeCells count="42">
    <mergeCell ref="W3:W4"/>
    <mergeCell ref="U3:U4"/>
    <mergeCell ref="V3:V4"/>
    <mergeCell ref="T3:T4"/>
    <mergeCell ref="U14:U15"/>
    <mergeCell ref="V14:V15"/>
    <mergeCell ref="W14:W15"/>
    <mergeCell ref="M14:O14"/>
    <mergeCell ref="Q13:T13"/>
    <mergeCell ref="I14:K14"/>
    <mergeCell ref="A14:A15"/>
    <mergeCell ref="B14:B15"/>
    <mergeCell ref="E14:G14"/>
    <mergeCell ref="H14:H15"/>
    <mergeCell ref="T14:T15"/>
    <mergeCell ref="L14:L15"/>
    <mergeCell ref="P14:P15"/>
    <mergeCell ref="Q14:S14"/>
    <mergeCell ref="I13:L13"/>
    <mergeCell ref="M13:P13"/>
    <mergeCell ref="E13:H13"/>
    <mergeCell ref="Q2:T2"/>
    <mergeCell ref="H3:H4"/>
    <mergeCell ref="Q3:S3"/>
    <mergeCell ref="M2:P2"/>
    <mergeCell ref="M3:O3"/>
    <mergeCell ref="I3:K3"/>
    <mergeCell ref="P3:P4"/>
    <mergeCell ref="L3:L4"/>
    <mergeCell ref="E2:H2"/>
    <mergeCell ref="I2:L2"/>
    <mergeCell ref="A25:H25"/>
    <mergeCell ref="A2:B2"/>
    <mergeCell ref="A13:B13"/>
    <mergeCell ref="B20:H20"/>
    <mergeCell ref="B21:H21"/>
    <mergeCell ref="B22:H22"/>
    <mergeCell ref="B23:H23"/>
    <mergeCell ref="B24:H24"/>
    <mergeCell ref="A3:A4"/>
    <mergeCell ref="B3:B4"/>
    <mergeCell ref="E3:G3"/>
  </mergeCells>
  <printOptions horizontalCentered="1"/>
  <pageMargins left="0.75" right="0.75" top="1" bottom="1" header="0.5" footer="0.5"/>
  <pageSetup paperSize="3" scale="42" orientation="landscape" r:id="rId1"/>
  <headerFooter alignWithMargins="0">
    <oddHeader>&amp;C&amp;"Calibri,Regular"&amp;14&amp;EThe Dalles Dam&amp;"Comic Sans MS,Regular"&amp;10&amp;E
&amp;"Calibri,Regular"&amp;12Historical Passage and Survival</oddHeader>
    <oddFooter>&amp;L&amp;F&amp;C&amp;A&amp;R&amp;D</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8"/>
  <sheetViews>
    <sheetView workbookViewId="0"/>
  </sheetViews>
  <sheetFormatPr defaultColWidth="11" defaultRowHeight="16.2" x14ac:dyDescent="0.4"/>
  <cols>
    <col min="1" max="1" width="164" customWidth="1"/>
  </cols>
  <sheetData>
    <row r="1" spans="1:1" ht="63" x14ac:dyDescent="0.5">
      <c r="A1" s="288" t="s">
        <v>1496</v>
      </c>
    </row>
    <row r="3" spans="1:1" ht="21" customHeight="1" x14ac:dyDescent="0.4">
      <c r="A3" s="271" t="s">
        <v>1445</v>
      </c>
    </row>
    <row r="4" spans="1:1" ht="238.5" customHeight="1" x14ac:dyDescent="0.4">
      <c r="A4" s="285" t="s">
        <v>1448</v>
      </c>
    </row>
    <row r="5" spans="1:1" ht="18.899999999999999" customHeight="1" x14ac:dyDescent="0.4"/>
    <row r="6" spans="1:1" ht="21.9" customHeight="1" x14ac:dyDescent="0.4">
      <c r="A6" s="286" t="s">
        <v>1446</v>
      </c>
    </row>
    <row r="7" spans="1:1" ht="282.75" customHeight="1" x14ac:dyDescent="0.4">
      <c r="A7" s="273" t="s">
        <v>1447</v>
      </c>
    </row>
    <row r="8" spans="1:1" ht="19.8" x14ac:dyDescent="0.4">
      <c r="A8" s="273"/>
    </row>
  </sheetData>
  <pageMargins left="0.7" right="0.7" top="0.75" bottom="0.75" header="0.3" footer="0.3"/>
  <pageSetup orientation="portrait" horizontalDpi="0"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IN49"/>
  <sheetViews>
    <sheetView showGridLines="0" topLeftCell="A28" workbookViewId="0">
      <selection activeCell="K19" sqref="K19"/>
    </sheetView>
  </sheetViews>
  <sheetFormatPr defaultColWidth="9" defaultRowHeight="13.8" x14ac:dyDescent="0.3"/>
  <cols>
    <col min="1" max="1" width="6.8984375" style="1" customWidth="1"/>
    <col min="2" max="2" width="13" style="1" customWidth="1"/>
    <col min="3" max="3" width="16.09765625" style="1" customWidth="1"/>
    <col min="4" max="4" width="18.59765625" style="1" customWidth="1"/>
    <col min="5" max="5" width="13.59765625" style="1" customWidth="1"/>
    <col min="6" max="6" width="13.8984375" style="1" customWidth="1"/>
    <col min="7" max="7" width="18.59765625" style="1" customWidth="1"/>
    <col min="8" max="8" width="19.3984375" style="1" customWidth="1"/>
    <col min="9" max="9" width="18.5" style="2" customWidth="1"/>
    <col min="10" max="10" width="18.59765625" style="1" customWidth="1"/>
    <col min="11" max="11" width="19" style="1" customWidth="1"/>
    <col min="12" max="12" width="13.8984375" style="1" customWidth="1"/>
    <col min="13" max="13" width="19" style="1" customWidth="1"/>
    <col min="14" max="14" width="18.8984375" style="1" customWidth="1"/>
    <col min="15" max="15" width="13.8984375" style="1" customWidth="1"/>
    <col min="16" max="16" width="19.3984375" style="1" customWidth="1"/>
    <col min="17" max="18" width="9" style="1"/>
    <col min="19" max="20" width="6.5" style="1" bestFit="1" customWidth="1"/>
    <col min="21" max="21" width="4.8984375" style="2" bestFit="1" customWidth="1"/>
    <col min="22" max="22" width="9" style="1"/>
    <col min="23" max="23" width="13" style="1" bestFit="1" customWidth="1"/>
    <col min="24" max="16384" width="9" style="1"/>
  </cols>
  <sheetData>
    <row r="1" spans="1:21" ht="18" x14ac:dyDescent="0.35">
      <c r="A1" s="113" t="s">
        <v>19</v>
      </c>
    </row>
    <row r="2" spans="1:21" ht="17.399999999999999" thickBot="1" x14ac:dyDescent="0.45">
      <c r="A2" s="538" t="s">
        <v>1</v>
      </c>
      <c r="B2" s="539"/>
      <c r="C2" s="539"/>
      <c r="D2" s="279"/>
      <c r="E2" s="279"/>
      <c r="F2" s="207"/>
      <c r="G2" s="207"/>
      <c r="H2" s="207"/>
      <c r="I2" s="208"/>
      <c r="J2" s="207"/>
      <c r="K2" s="207"/>
      <c r="L2" s="207"/>
      <c r="M2" s="207"/>
      <c r="N2" s="207"/>
      <c r="O2" s="207"/>
      <c r="P2" s="207"/>
      <c r="Q2" s="207"/>
      <c r="R2" s="209"/>
    </row>
    <row r="3" spans="1:21" ht="31.8" thickBot="1" x14ac:dyDescent="0.35">
      <c r="A3" s="550" t="s">
        <v>2</v>
      </c>
      <c r="B3" s="541" t="s">
        <v>354</v>
      </c>
      <c r="C3" s="314" t="s">
        <v>967</v>
      </c>
      <c r="D3" s="543" t="s">
        <v>1205</v>
      </c>
      <c r="E3" s="543"/>
      <c r="F3" s="543" t="s">
        <v>1198</v>
      </c>
      <c r="G3" s="543"/>
      <c r="H3" s="543" t="s">
        <v>355</v>
      </c>
      <c r="I3" s="543"/>
      <c r="J3" s="543" t="s">
        <v>356</v>
      </c>
      <c r="K3" s="543"/>
      <c r="L3" s="543" t="s">
        <v>4</v>
      </c>
      <c r="M3" s="543"/>
      <c r="N3" s="546" t="s">
        <v>5</v>
      </c>
      <c r="O3" s="360" t="s">
        <v>357</v>
      </c>
      <c r="P3" s="360" t="s">
        <v>77</v>
      </c>
      <c r="Q3" s="548" t="s">
        <v>0</v>
      </c>
      <c r="R3" s="209"/>
    </row>
    <row r="4" spans="1:21" ht="16.2" thickBot="1" x14ac:dyDescent="0.35">
      <c r="A4" s="551"/>
      <c r="B4" s="542"/>
      <c r="C4" s="315"/>
      <c r="D4" s="361" t="s">
        <v>1197</v>
      </c>
      <c r="E4" s="361" t="s">
        <v>7</v>
      </c>
      <c r="F4" s="361" t="s">
        <v>6</v>
      </c>
      <c r="G4" s="361" t="s">
        <v>7</v>
      </c>
      <c r="H4" s="361" t="s">
        <v>6</v>
      </c>
      <c r="I4" s="361" t="s">
        <v>7</v>
      </c>
      <c r="J4" s="361" t="s">
        <v>6</v>
      </c>
      <c r="K4" s="361" t="s">
        <v>7</v>
      </c>
      <c r="L4" s="361" t="s">
        <v>6</v>
      </c>
      <c r="M4" s="361" t="s">
        <v>7</v>
      </c>
      <c r="N4" s="547"/>
      <c r="O4" s="362" t="s">
        <v>358</v>
      </c>
      <c r="P4" s="363"/>
      <c r="Q4" s="549"/>
      <c r="R4" s="209"/>
    </row>
    <row r="5" spans="1:21" ht="16.2" thickTop="1" x14ac:dyDescent="0.3">
      <c r="A5" s="210">
        <v>2008</v>
      </c>
      <c r="B5" s="211" t="s">
        <v>359</v>
      </c>
      <c r="C5" s="316" t="s">
        <v>103</v>
      </c>
      <c r="D5" s="364" t="s">
        <v>1296</v>
      </c>
      <c r="E5" s="364"/>
      <c r="F5" s="364">
        <v>0.50900000000000001</v>
      </c>
      <c r="G5" s="364"/>
      <c r="H5" s="364" t="s">
        <v>1297</v>
      </c>
      <c r="I5" s="364"/>
      <c r="J5" s="364" t="s">
        <v>1300</v>
      </c>
      <c r="K5" s="364"/>
      <c r="L5" s="364">
        <v>7.0999999999999994E-2</v>
      </c>
      <c r="M5" s="364"/>
      <c r="N5" s="364" t="s">
        <v>399</v>
      </c>
      <c r="O5" s="364"/>
      <c r="P5" s="365" t="s">
        <v>1290</v>
      </c>
      <c r="Q5" s="366">
        <v>1</v>
      </c>
      <c r="R5" s="209"/>
      <c r="U5" s="1"/>
    </row>
    <row r="6" spans="1:21" ht="15.6" x14ac:dyDescent="0.3">
      <c r="A6" s="212"/>
      <c r="B6" s="213" t="s">
        <v>360</v>
      </c>
      <c r="C6" s="317" t="s">
        <v>103</v>
      </c>
      <c r="D6" s="367" t="s">
        <v>1295</v>
      </c>
      <c r="E6" s="367"/>
      <c r="F6" s="367">
        <v>0.55399999999999994</v>
      </c>
      <c r="G6" s="367"/>
      <c r="H6" s="367" t="s">
        <v>1298</v>
      </c>
      <c r="I6" s="367"/>
      <c r="J6" s="367" t="s">
        <v>1299</v>
      </c>
      <c r="K6" s="367"/>
      <c r="L6" s="367">
        <v>0.09</v>
      </c>
      <c r="M6" s="367"/>
      <c r="N6" s="367" t="s">
        <v>398</v>
      </c>
      <c r="O6" s="367"/>
      <c r="P6" s="368" t="s">
        <v>1291</v>
      </c>
      <c r="Q6" s="369">
        <v>1</v>
      </c>
      <c r="R6" s="209"/>
      <c r="U6" s="1"/>
    </row>
    <row r="7" spans="1:21" ht="15.6" x14ac:dyDescent="0.3">
      <c r="A7" s="212"/>
      <c r="B7" s="213" t="s">
        <v>361</v>
      </c>
      <c r="C7" s="317" t="s">
        <v>103</v>
      </c>
      <c r="D7" s="367" t="s">
        <v>1292</v>
      </c>
      <c r="E7" s="367"/>
      <c r="F7" s="367">
        <v>0.52700000000000002</v>
      </c>
      <c r="G7" s="367" t="s">
        <v>386</v>
      </c>
      <c r="H7" s="367" t="s">
        <v>1293</v>
      </c>
      <c r="I7" s="367" t="s">
        <v>387</v>
      </c>
      <c r="J7" s="367" t="s">
        <v>1294</v>
      </c>
      <c r="K7" s="367" t="s">
        <v>388</v>
      </c>
      <c r="L7" s="367">
        <v>7.8E-2</v>
      </c>
      <c r="M7" s="367" t="s">
        <v>389</v>
      </c>
      <c r="N7" s="367" t="s">
        <v>390</v>
      </c>
      <c r="O7" s="367" t="s">
        <v>362</v>
      </c>
      <c r="P7" s="368" t="s">
        <v>1289</v>
      </c>
      <c r="Q7" s="369">
        <v>1</v>
      </c>
      <c r="R7" s="209"/>
      <c r="U7" s="1"/>
    </row>
    <row r="8" spans="1:21" ht="15.6" x14ac:dyDescent="0.3">
      <c r="A8" s="212">
        <v>2009</v>
      </c>
      <c r="B8" s="213" t="s">
        <v>359</v>
      </c>
      <c r="C8" s="317" t="s">
        <v>94</v>
      </c>
      <c r="D8" s="367" t="s">
        <v>1265</v>
      </c>
      <c r="E8" s="367"/>
      <c r="F8" s="367">
        <v>0.44400000000000001</v>
      </c>
      <c r="G8" s="367"/>
      <c r="H8" s="367" t="s">
        <v>1288</v>
      </c>
      <c r="I8" s="367"/>
      <c r="J8" s="367" t="s">
        <v>1285</v>
      </c>
      <c r="K8" s="367"/>
      <c r="L8" s="367">
        <v>7.2999999999999995E-2</v>
      </c>
      <c r="M8" s="367"/>
      <c r="N8" s="367" t="s">
        <v>397</v>
      </c>
      <c r="O8" s="367"/>
      <c r="P8" s="368" t="s">
        <v>1267</v>
      </c>
      <c r="Q8" s="369">
        <v>2</v>
      </c>
      <c r="R8" s="209"/>
      <c r="U8" s="1"/>
    </row>
    <row r="9" spans="1:21" ht="15.6" x14ac:dyDescent="0.3">
      <c r="A9" s="212"/>
      <c r="B9" s="213" t="s">
        <v>360</v>
      </c>
      <c r="C9" s="317" t="s">
        <v>94</v>
      </c>
      <c r="D9" s="367" t="s">
        <v>1266</v>
      </c>
      <c r="E9" s="367"/>
      <c r="F9" s="367">
        <v>0.628</v>
      </c>
      <c r="G9" s="367"/>
      <c r="H9" s="367" t="s">
        <v>1287</v>
      </c>
      <c r="I9" s="367"/>
      <c r="J9" s="367" t="s">
        <v>1286</v>
      </c>
      <c r="K9" s="367"/>
      <c r="L9" s="367">
        <v>5.7999999999999996E-2</v>
      </c>
      <c r="M9" s="367"/>
      <c r="N9" s="367" t="s">
        <v>396</v>
      </c>
      <c r="O9" s="367"/>
      <c r="P9" s="370" t="s">
        <v>1268</v>
      </c>
      <c r="Q9" s="369">
        <v>2</v>
      </c>
      <c r="R9" s="209"/>
      <c r="U9" s="1"/>
    </row>
    <row r="10" spans="1:21" ht="15.6" x14ac:dyDescent="0.3">
      <c r="A10" s="212"/>
      <c r="B10" s="213" t="s">
        <v>361</v>
      </c>
      <c r="C10" s="317" t="s">
        <v>94</v>
      </c>
      <c r="D10" s="367" t="s">
        <v>1270</v>
      </c>
      <c r="E10" s="367"/>
      <c r="F10" s="367">
        <v>0.53500000000000003</v>
      </c>
      <c r="G10" s="367" t="s">
        <v>391</v>
      </c>
      <c r="H10" s="367" t="s">
        <v>1283</v>
      </c>
      <c r="I10" s="367" t="s">
        <v>392</v>
      </c>
      <c r="J10" s="367" t="s">
        <v>1284</v>
      </c>
      <c r="K10" s="367" t="s">
        <v>393</v>
      </c>
      <c r="L10" s="367">
        <v>6.6000000000000003E-2</v>
      </c>
      <c r="M10" s="367" t="s">
        <v>394</v>
      </c>
      <c r="N10" s="367" t="s">
        <v>395</v>
      </c>
      <c r="O10" s="367">
        <v>2.9</v>
      </c>
      <c r="P10" s="368" t="s">
        <v>1269</v>
      </c>
      <c r="Q10" s="369">
        <v>2</v>
      </c>
      <c r="R10" s="209"/>
      <c r="U10" s="1"/>
    </row>
    <row r="11" spans="1:21" ht="15.6" x14ac:dyDescent="0.3">
      <c r="A11" s="212">
        <v>2010</v>
      </c>
      <c r="B11" s="213" t="s">
        <v>359</v>
      </c>
      <c r="C11" s="317" t="s">
        <v>94</v>
      </c>
      <c r="D11" s="367" t="s">
        <v>1242</v>
      </c>
      <c r="E11" s="367" t="s">
        <v>1218</v>
      </c>
      <c r="F11" s="367">
        <v>0.255</v>
      </c>
      <c r="G11" s="367" t="s">
        <v>1220</v>
      </c>
      <c r="H11" s="367" t="s">
        <v>1236</v>
      </c>
      <c r="I11" s="367" t="s">
        <v>1224</v>
      </c>
      <c r="J11" s="367" t="s">
        <v>1239</v>
      </c>
      <c r="K11" s="367" t="s">
        <v>1227</v>
      </c>
      <c r="L11" s="367">
        <v>3.1E-2</v>
      </c>
      <c r="M11" s="367" t="s">
        <v>1229</v>
      </c>
      <c r="N11" s="367" t="s">
        <v>444</v>
      </c>
      <c r="O11" s="367">
        <v>2.38</v>
      </c>
      <c r="P11" s="368" t="s">
        <v>1188</v>
      </c>
      <c r="Q11" s="369">
        <v>3</v>
      </c>
      <c r="R11" s="209"/>
      <c r="U11" s="1"/>
    </row>
    <row r="12" spans="1:21" ht="15.6" x14ac:dyDescent="0.3">
      <c r="A12" s="212"/>
      <c r="B12" s="213" t="s">
        <v>360</v>
      </c>
      <c r="C12" s="317" t="s">
        <v>94</v>
      </c>
      <c r="D12" s="367" t="s">
        <v>1241</v>
      </c>
      <c r="E12" s="367" t="s">
        <v>1219</v>
      </c>
      <c r="F12" s="367">
        <v>0.40600000000000003</v>
      </c>
      <c r="G12" s="367" t="s">
        <v>1222</v>
      </c>
      <c r="H12" s="367" t="s">
        <v>1235</v>
      </c>
      <c r="I12" s="367" t="s">
        <v>1225</v>
      </c>
      <c r="J12" s="367" t="s">
        <v>1238</v>
      </c>
      <c r="K12" s="367" t="s">
        <v>1226</v>
      </c>
      <c r="L12" s="367">
        <v>4.2000000000000003E-2</v>
      </c>
      <c r="M12" s="367" t="s">
        <v>1228</v>
      </c>
      <c r="N12" s="367" t="s">
        <v>443</v>
      </c>
      <c r="O12" s="367">
        <v>1.89</v>
      </c>
      <c r="P12" s="368" t="s">
        <v>1189</v>
      </c>
      <c r="Q12" s="369">
        <v>3</v>
      </c>
      <c r="R12" s="209"/>
      <c r="U12" s="1"/>
    </row>
    <row r="13" spans="1:21" ht="15.6" x14ac:dyDescent="0.3">
      <c r="A13" s="212"/>
      <c r="B13" s="213" t="s">
        <v>361</v>
      </c>
      <c r="C13" s="317" t="s">
        <v>94</v>
      </c>
      <c r="D13" s="367" t="s">
        <v>1240</v>
      </c>
      <c r="E13" s="367" t="s">
        <v>1217</v>
      </c>
      <c r="F13" s="367">
        <v>0.33200000000000002</v>
      </c>
      <c r="G13" s="367" t="s">
        <v>1223</v>
      </c>
      <c r="H13" s="367" t="s">
        <v>1234</v>
      </c>
      <c r="I13" s="367" t="s">
        <v>400</v>
      </c>
      <c r="J13" s="367" t="s">
        <v>1237</v>
      </c>
      <c r="K13" s="367" t="s">
        <v>401</v>
      </c>
      <c r="L13" s="367">
        <v>3.7000000000000005E-2</v>
      </c>
      <c r="M13" s="367" t="s">
        <v>402</v>
      </c>
      <c r="N13" s="367" t="s">
        <v>442</v>
      </c>
      <c r="O13" s="367">
        <v>2.15</v>
      </c>
      <c r="P13" s="368" t="s">
        <v>1230</v>
      </c>
      <c r="Q13" s="369">
        <v>3</v>
      </c>
      <c r="R13" s="209"/>
      <c r="U13" s="1"/>
    </row>
    <row r="14" spans="1:21" ht="15.6" x14ac:dyDescent="0.3">
      <c r="A14" s="212">
        <v>2011</v>
      </c>
      <c r="B14" s="213" t="s">
        <v>359</v>
      </c>
      <c r="C14" s="317" t="s">
        <v>977</v>
      </c>
      <c r="D14" s="367" t="s">
        <v>1206</v>
      </c>
      <c r="E14" s="367"/>
      <c r="F14" s="367" t="s">
        <v>93</v>
      </c>
      <c r="G14" s="367" t="s">
        <v>93</v>
      </c>
      <c r="H14" s="367" t="s">
        <v>1201</v>
      </c>
      <c r="I14" s="367" t="s">
        <v>93</v>
      </c>
      <c r="J14" s="367" t="s">
        <v>1204</v>
      </c>
      <c r="K14" s="367" t="s">
        <v>93</v>
      </c>
      <c r="L14" s="367">
        <v>0.107</v>
      </c>
      <c r="M14" s="367" t="s">
        <v>93</v>
      </c>
      <c r="N14" s="367" t="s">
        <v>441</v>
      </c>
      <c r="O14" s="367">
        <v>2.0099999999999998</v>
      </c>
      <c r="P14" s="368" t="s">
        <v>1200</v>
      </c>
      <c r="Q14" s="369">
        <v>4</v>
      </c>
      <c r="R14" s="209"/>
      <c r="U14" s="1"/>
    </row>
    <row r="15" spans="1:21" ht="15.6" x14ac:dyDescent="0.3">
      <c r="A15" s="212"/>
      <c r="B15" s="213" t="s">
        <v>360</v>
      </c>
      <c r="C15" s="317" t="s">
        <v>977</v>
      </c>
      <c r="D15" s="367" t="s">
        <v>1207</v>
      </c>
      <c r="E15" s="367"/>
      <c r="F15" s="367" t="s">
        <v>93</v>
      </c>
      <c r="G15" s="367" t="s">
        <v>93</v>
      </c>
      <c r="H15" s="367" t="s">
        <v>1202</v>
      </c>
      <c r="I15" s="367" t="s">
        <v>93</v>
      </c>
      <c r="J15" s="367" t="s">
        <v>1203</v>
      </c>
      <c r="K15" s="367" t="s">
        <v>93</v>
      </c>
      <c r="L15" s="367">
        <v>0.107</v>
      </c>
      <c r="M15" s="367" t="s">
        <v>93</v>
      </c>
      <c r="N15" s="367" t="s">
        <v>440</v>
      </c>
      <c r="O15" s="367">
        <v>2.0299999999999998</v>
      </c>
      <c r="P15" s="368" t="s">
        <v>1199</v>
      </c>
      <c r="Q15" s="369">
        <v>4</v>
      </c>
      <c r="R15" s="209"/>
      <c r="U15" s="1"/>
    </row>
    <row r="16" spans="1:21" ht="15.6" x14ac:dyDescent="0.3">
      <c r="A16" s="214"/>
      <c r="B16" s="215" t="s">
        <v>361</v>
      </c>
      <c r="C16" s="317" t="s">
        <v>977</v>
      </c>
      <c r="D16" s="371"/>
      <c r="E16" s="371" t="s">
        <v>1193</v>
      </c>
      <c r="F16" s="371">
        <v>0.39899999999999997</v>
      </c>
      <c r="G16" s="371" t="s">
        <v>1194</v>
      </c>
      <c r="H16" s="371" t="s">
        <v>1196</v>
      </c>
      <c r="I16" s="371" t="s">
        <v>439</v>
      </c>
      <c r="J16" s="371">
        <v>0.248</v>
      </c>
      <c r="K16" s="371" t="s">
        <v>438</v>
      </c>
      <c r="L16" s="371">
        <v>0.115</v>
      </c>
      <c r="M16" s="371" t="s">
        <v>437</v>
      </c>
      <c r="N16" s="371" t="s">
        <v>436</v>
      </c>
      <c r="O16" s="371">
        <v>1.42</v>
      </c>
      <c r="P16" s="372" t="s">
        <v>1195</v>
      </c>
      <c r="Q16" s="369">
        <v>4</v>
      </c>
      <c r="R16" s="209"/>
      <c r="U16" s="1"/>
    </row>
    <row r="17" spans="1:248" ht="16.2" thickBot="1" x14ac:dyDescent="0.35">
      <c r="A17" s="318">
        <v>2012</v>
      </c>
      <c r="B17" s="319" t="s">
        <v>1315</v>
      </c>
      <c r="C17" s="216" t="s">
        <v>977</v>
      </c>
      <c r="D17" s="373" t="s">
        <v>1313</v>
      </c>
      <c r="E17" s="373"/>
      <c r="F17" s="373"/>
      <c r="G17" s="373" t="s">
        <v>1185</v>
      </c>
      <c r="H17" s="373"/>
      <c r="I17" s="374" t="s">
        <v>1181</v>
      </c>
      <c r="J17" s="373"/>
      <c r="K17" s="373" t="s">
        <v>1179</v>
      </c>
      <c r="L17" s="373"/>
      <c r="M17" s="373" t="s">
        <v>1180</v>
      </c>
      <c r="N17" s="373" t="s">
        <v>876</v>
      </c>
      <c r="O17" s="373">
        <v>1.1499999999999999</v>
      </c>
      <c r="P17" s="375"/>
      <c r="Q17" s="376" t="s">
        <v>1192</v>
      </c>
      <c r="R17" s="209"/>
      <c r="U17" s="1"/>
    </row>
    <row r="18" spans="1:248" ht="15.6" x14ac:dyDescent="0.3">
      <c r="A18" s="320"/>
      <c r="B18" s="320"/>
      <c r="C18" s="321"/>
      <c r="D18" s="377"/>
      <c r="E18" s="377"/>
      <c r="F18" s="378"/>
      <c r="G18" s="378"/>
      <c r="H18" s="378"/>
      <c r="I18" s="378"/>
      <c r="J18" s="378"/>
      <c r="K18" s="378"/>
      <c r="L18" s="378"/>
      <c r="M18" s="378"/>
      <c r="N18" s="379"/>
      <c r="O18" s="379"/>
      <c r="P18" s="379"/>
      <c r="Q18" s="379"/>
      <c r="R18" s="209"/>
      <c r="U18" s="1"/>
    </row>
    <row r="19" spans="1:248" ht="17.399999999999999" thickBot="1" x14ac:dyDescent="0.45">
      <c r="A19" s="544" t="s">
        <v>8</v>
      </c>
      <c r="B19" s="545"/>
      <c r="C19" s="545"/>
      <c r="D19" s="380"/>
      <c r="E19" s="380"/>
      <c r="F19" s="379"/>
      <c r="G19" s="379"/>
      <c r="H19" s="379"/>
      <c r="I19" s="378"/>
      <c r="J19" s="379"/>
      <c r="K19" s="379"/>
      <c r="L19" s="379"/>
      <c r="M19" s="379"/>
      <c r="N19" s="379"/>
      <c r="O19" s="379"/>
      <c r="P19" s="379"/>
      <c r="Q19" s="379"/>
      <c r="R19" s="209"/>
      <c r="U19" s="1"/>
    </row>
    <row r="20" spans="1:248" ht="31.8" thickBot="1" x14ac:dyDescent="0.35">
      <c r="A20" s="550" t="s">
        <v>2</v>
      </c>
      <c r="B20" s="541" t="s">
        <v>354</v>
      </c>
      <c r="C20" s="314" t="s">
        <v>967</v>
      </c>
      <c r="D20" s="543" t="s">
        <v>1205</v>
      </c>
      <c r="E20" s="543"/>
      <c r="F20" s="543" t="s">
        <v>1198</v>
      </c>
      <c r="G20" s="543"/>
      <c r="H20" s="543" t="s">
        <v>355</v>
      </c>
      <c r="I20" s="543"/>
      <c r="J20" s="543" t="s">
        <v>356</v>
      </c>
      <c r="K20" s="543"/>
      <c r="L20" s="543" t="s">
        <v>4</v>
      </c>
      <c r="M20" s="543"/>
      <c r="N20" s="546" t="s">
        <v>5</v>
      </c>
      <c r="O20" s="360" t="s">
        <v>357</v>
      </c>
      <c r="P20" s="360" t="s">
        <v>77</v>
      </c>
      <c r="Q20" s="548" t="s">
        <v>0</v>
      </c>
      <c r="R20" s="209"/>
      <c r="U20" s="1"/>
    </row>
    <row r="21" spans="1:248" ht="16.2" thickBot="1" x14ac:dyDescent="0.35">
      <c r="A21" s="551"/>
      <c r="B21" s="542"/>
      <c r="C21" s="315"/>
      <c r="D21" s="361" t="s">
        <v>1197</v>
      </c>
      <c r="E21" s="361" t="s">
        <v>7</v>
      </c>
      <c r="F21" s="361" t="s">
        <v>6</v>
      </c>
      <c r="G21" s="361" t="s">
        <v>7</v>
      </c>
      <c r="H21" s="361" t="s">
        <v>6</v>
      </c>
      <c r="I21" s="361" t="s">
        <v>7</v>
      </c>
      <c r="J21" s="361" t="s">
        <v>6</v>
      </c>
      <c r="K21" s="361" t="s">
        <v>7</v>
      </c>
      <c r="L21" s="361" t="s">
        <v>6</v>
      </c>
      <c r="M21" s="361" t="s">
        <v>7</v>
      </c>
      <c r="N21" s="547"/>
      <c r="O21" s="362" t="s">
        <v>358</v>
      </c>
      <c r="P21" s="363"/>
      <c r="Q21" s="549"/>
      <c r="R21" s="209"/>
      <c r="U21" s="1"/>
    </row>
    <row r="22" spans="1:248" ht="16.2" thickTop="1" x14ac:dyDescent="0.3">
      <c r="A22" s="210">
        <v>2008</v>
      </c>
      <c r="B22" s="211" t="s">
        <v>359</v>
      </c>
      <c r="C22" s="316" t="s">
        <v>103</v>
      </c>
      <c r="D22" s="364" t="s">
        <v>1301</v>
      </c>
      <c r="E22" s="364"/>
      <c r="F22" s="364">
        <v>0.22</v>
      </c>
      <c r="G22" s="364"/>
      <c r="H22" s="364" t="s">
        <v>1305</v>
      </c>
      <c r="I22" s="364"/>
      <c r="J22" s="364" t="s">
        <v>1307</v>
      </c>
      <c r="K22" s="364"/>
      <c r="L22" s="364">
        <v>2.5999999999999999E-2</v>
      </c>
      <c r="M22" s="364"/>
      <c r="N22" s="364" t="s">
        <v>412</v>
      </c>
      <c r="O22" s="364"/>
      <c r="P22" s="365" t="s">
        <v>1303</v>
      </c>
      <c r="Q22" s="366">
        <v>1</v>
      </c>
      <c r="R22" s="217"/>
      <c r="S22" s="3"/>
      <c r="T22" s="4"/>
      <c r="U22" s="3"/>
      <c r="V22" s="4"/>
      <c r="W22" s="3"/>
      <c r="X22" s="4"/>
      <c r="Y22" s="3"/>
      <c r="Z22" s="4"/>
      <c r="AA22" s="3"/>
      <c r="AB22" s="4"/>
      <c r="AC22" s="3"/>
      <c r="AD22" s="4"/>
      <c r="AE22" s="3"/>
      <c r="AF22" s="4"/>
      <c r="AG22" s="3"/>
      <c r="AH22" s="4"/>
      <c r="AI22" s="3"/>
      <c r="AJ22" s="4"/>
      <c r="AK22" s="3"/>
      <c r="AL22" s="4"/>
      <c r="AM22" s="3"/>
      <c r="AN22" s="4"/>
      <c r="AO22" s="3"/>
      <c r="AP22" s="4"/>
      <c r="AQ22" s="3"/>
      <c r="AR22" s="4"/>
      <c r="AS22" s="3"/>
      <c r="AT22" s="4"/>
      <c r="AU22" s="3"/>
      <c r="AV22" s="4"/>
      <c r="AW22" s="3"/>
      <c r="AX22" s="4"/>
      <c r="AY22" s="3"/>
      <c r="AZ22" s="4"/>
      <c r="BA22" s="3"/>
      <c r="BB22" s="4"/>
      <c r="BC22" s="3"/>
      <c r="BD22" s="4"/>
      <c r="BE22" s="3"/>
      <c r="BF22" s="4"/>
      <c r="BG22" s="3"/>
      <c r="BH22" s="4"/>
      <c r="BI22" s="3"/>
      <c r="BJ22" s="4"/>
      <c r="BK22" s="3"/>
      <c r="BL22" s="4"/>
      <c r="BM22" s="3"/>
      <c r="BN22" s="4"/>
      <c r="BO22" s="3"/>
      <c r="BP22" s="4"/>
      <c r="BQ22" s="3"/>
      <c r="BR22" s="4"/>
      <c r="BS22" s="3"/>
      <c r="BT22" s="4"/>
      <c r="BU22" s="3"/>
      <c r="BV22" s="4"/>
      <c r="BW22" s="3"/>
      <c r="BX22" s="4"/>
      <c r="BY22" s="3"/>
      <c r="BZ22" s="4"/>
      <c r="CA22" s="3"/>
      <c r="CB22" s="4"/>
      <c r="CC22" s="3"/>
      <c r="CD22" s="4"/>
      <c r="CE22" s="3"/>
      <c r="CF22" s="4"/>
      <c r="CG22" s="3"/>
      <c r="CH22" s="4"/>
      <c r="CI22" s="3"/>
      <c r="CJ22" s="4"/>
      <c r="CK22" s="3"/>
      <c r="CL22" s="4"/>
      <c r="CM22" s="3"/>
      <c r="CN22" s="4"/>
      <c r="CO22" s="3"/>
      <c r="CP22" s="4"/>
      <c r="CQ22" s="3"/>
      <c r="CR22" s="4"/>
      <c r="CS22" s="3"/>
      <c r="CT22" s="4"/>
      <c r="CU22" s="3"/>
      <c r="CV22" s="4"/>
      <c r="CW22" s="3"/>
      <c r="CX22" s="4"/>
      <c r="CY22" s="3"/>
      <c r="CZ22" s="4"/>
      <c r="DA22" s="3"/>
      <c r="DB22" s="4"/>
      <c r="DC22" s="3"/>
      <c r="DD22" s="4"/>
      <c r="DE22" s="3"/>
      <c r="DF22" s="4"/>
      <c r="DG22" s="3"/>
      <c r="DH22" s="4"/>
      <c r="DI22" s="3"/>
      <c r="DJ22" s="4"/>
      <c r="DK22" s="3"/>
      <c r="DL22" s="4"/>
      <c r="DM22" s="3"/>
      <c r="DN22" s="4"/>
      <c r="DO22" s="3"/>
      <c r="DP22" s="4"/>
      <c r="DQ22" s="3"/>
      <c r="DR22" s="4"/>
      <c r="DS22" s="3"/>
      <c r="DT22" s="4"/>
      <c r="DU22" s="3"/>
      <c r="DV22" s="4"/>
      <c r="DW22" s="3"/>
      <c r="DX22" s="4"/>
      <c r="DY22" s="3"/>
      <c r="DZ22" s="4"/>
      <c r="EA22" s="3"/>
      <c r="EB22" s="4"/>
      <c r="EC22" s="3"/>
      <c r="ED22" s="4"/>
      <c r="EE22" s="3"/>
      <c r="EF22" s="4"/>
      <c r="EG22" s="3"/>
      <c r="EH22" s="4"/>
      <c r="EI22" s="3"/>
      <c r="EJ22" s="4"/>
      <c r="EK22" s="3"/>
      <c r="EL22" s="4"/>
      <c r="EM22" s="3"/>
      <c r="EN22" s="4"/>
      <c r="EO22" s="3"/>
      <c r="EP22" s="4"/>
      <c r="EQ22" s="3"/>
      <c r="ER22" s="4"/>
      <c r="ES22" s="3"/>
      <c r="ET22" s="4"/>
      <c r="EU22" s="3"/>
      <c r="EV22" s="4"/>
      <c r="EW22" s="3"/>
      <c r="EX22" s="4"/>
      <c r="EY22" s="3"/>
      <c r="EZ22" s="4"/>
      <c r="FA22" s="3"/>
      <c r="FB22" s="4"/>
      <c r="FC22" s="3"/>
      <c r="FD22" s="4"/>
      <c r="FE22" s="3"/>
      <c r="FF22" s="4"/>
      <c r="FG22" s="3"/>
      <c r="FH22" s="4"/>
      <c r="FI22" s="3"/>
      <c r="FJ22" s="4"/>
      <c r="FK22" s="3"/>
      <c r="FL22" s="4"/>
      <c r="FM22" s="3"/>
      <c r="FN22" s="4"/>
      <c r="FO22" s="3"/>
      <c r="FP22" s="4"/>
      <c r="FQ22" s="3"/>
      <c r="FR22" s="4"/>
      <c r="FS22" s="3"/>
      <c r="FT22" s="4"/>
      <c r="FU22" s="3"/>
      <c r="FV22" s="4"/>
      <c r="FW22" s="3"/>
      <c r="FX22" s="4"/>
      <c r="FY22" s="3"/>
      <c r="FZ22" s="4"/>
      <c r="GA22" s="3"/>
      <c r="GB22" s="4"/>
      <c r="GC22" s="3"/>
      <c r="GD22" s="4"/>
      <c r="GE22" s="3"/>
      <c r="GF22" s="4"/>
      <c r="GG22" s="3"/>
      <c r="GH22" s="4"/>
      <c r="GI22" s="3"/>
      <c r="GJ22" s="4"/>
      <c r="GK22" s="3"/>
      <c r="GL22" s="4"/>
      <c r="GM22" s="3"/>
      <c r="GN22" s="4"/>
      <c r="GO22" s="3"/>
      <c r="GP22" s="4"/>
      <c r="GQ22" s="3"/>
      <c r="GR22" s="4"/>
      <c r="GS22" s="3"/>
      <c r="GT22" s="4"/>
      <c r="GU22" s="3"/>
      <c r="GV22" s="4"/>
      <c r="GW22" s="3"/>
      <c r="GX22" s="4"/>
      <c r="GY22" s="3"/>
      <c r="GZ22" s="4"/>
      <c r="HA22" s="3"/>
      <c r="HB22" s="4"/>
      <c r="HC22" s="3"/>
      <c r="HD22" s="4"/>
      <c r="HE22" s="3"/>
      <c r="HF22" s="4"/>
      <c r="HG22" s="3"/>
      <c r="HH22" s="4"/>
      <c r="HI22" s="3"/>
      <c r="HJ22" s="4"/>
      <c r="HK22" s="3"/>
      <c r="HL22" s="4"/>
      <c r="HM22" s="3"/>
      <c r="HN22" s="4"/>
      <c r="HO22" s="3"/>
      <c r="HP22" s="4"/>
      <c r="HQ22" s="3"/>
      <c r="HR22" s="4"/>
      <c r="HS22" s="3"/>
      <c r="HT22" s="4"/>
      <c r="HU22" s="3"/>
      <c r="HV22" s="4"/>
      <c r="HW22" s="3"/>
      <c r="HX22" s="4"/>
      <c r="HY22" s="3"/>
      <c r="HZ22" s="4"/>
      <c r="IA22" s="3"/>
      <c r="IB22" s="4"/>
      <c r="IC22" s="3"/>
      <c r="ID22" s="4"/>
      <c r="IE22" s="3"/>
      <c r="IF22" s="4"/>
      <c r="IG22" s="3"/>
      <c r="IH22" s="4"/>
      <c r="II22" s="3"/>
      <c r="IJ22" s="4"/>
      <c r="IK22" s="3"/>
      <c r="IL22" s="4"/>
      <c r="IM22" s="3"/>
      <c r="IN22" s="4"/>
    </row>
    <row r="23" spans="1:248" ht="15.6" x14ac:dyDescent="0.3">
      <c r="A23" s="212"/>
      <c r="B23" s="213" t="s">
        <v>360</v>
      </c>
      <c r="C23" s="317" t="s">
        <v>103</v>
      </c>
      <c r="D23" s="367" t="s">
        <v>1302</v>
      </c>
      <c r="E23" s="367"/>
      <c r="F23" s="367">
        <v>0.28499999999999998</v>
      </c>
      <c r="G23" s="367"/>
      <c r="H23" s="367" t="s">
        <v>1306</v>
      </c>
      <c r="I23" s="367"/>
      <c r="J23" s="367" t="s">
        <v>1308</v>
      </c>
      <c r="K23" s="367"/>
      <c r="L23" s="367">
        <v>3.3000000000000002E-2</v>
      </c>
      <c r="M23" s="367"/>
      <c r="N23" s="367" t="s">
        <v>413</v>
      </c>
      <c r="O23" s="367"/>
      <c r="P23" s="368" t="s">
        <v>1304</v>
      </c>
      <c r="Q23" s="369">
        <v>1</v>
      </c>
      <c r="R23" s="217"/>
      <c r="S23" s="3"/>
      <c r="T23" s="4"/>
      <c r="U23" s="3"/>
      <c r="V23" s="4"/>
      <c r="W23" s="3"/>
      <c r="X23" s="4"/>
      <c r="Y23" s="3"/>
      <c r="Z23" s="4"/>
      <c r="AA23" s="3"/>
      <c r="AB23" s="4"/>
      <c r="AC23" s="3"/>
      <c r="AD23" s="4"/>
      <c r="AE23" s="3"/>
      <c r="AF23" s="4"/>
      <c r="AG23" s="3"/>
      <c r="AH23" s="4"/>
      <c r="AI23" s="3"/>
      <c r="AJ23" s="4"/>
      <c r="AK23" s="3"/>
      <c r="AL23" s="4"/>
      <c r="AM23" s="3"/>
      <c r="AN23" s="4"/>
      <c r="AO23" s="3"/>
      <c r="AP23" s="4"/>
      <c r="AQ23" s="3"/>
      <c r="AR23" s="4"/>
      <c r="AS23" s="3"/>
      <c r="AT23" s="4"/>
      <c r="AU23" s="3"/>
      <c r="AV23" s="4"/>
      <c r="AW23" s="3"/>
      <c r="AX23" s="4"/>
      <c r="AY23" s="3"/>
      <c r="AZ23" s="4"/>
      <c r="BA23" s="3"/>
      <c r="BB23" s="4"/>
      <c r="BC23" s="3"/>
      <c r="BD23" s="4"/>
      <c r="BE23" s="3"/>
      <c r="BF23" s="4"/>
      <c r="BG23" s="3"/>
      <c r="BH23" s="4"/>
      <c r="BI23" s="3"/>
      <c r="BJ23" s="4"/>
      <c r="BK23" s="3"/>
      <c r="BL23" s="4"/>
      <c r="BM23" s="3"/>
      <c r="BN23" s="4"/>
      <c r="BO23" s="3"/>
      <c r="BP23" s="4"/>
      <c r="BQ23" s="3"/>
      <c r="BR23" s="4"/>
      <c r="BS23" s="3"/>
      <c r="BT23" s="4"/>
      <c r="BU23" s="3"/>
      <c r="BV23" s="4"/>
      <c r="BW23" s="3"/>
      <c r="BX23" s="4"/>
      <c r="BY23" s="3"/>
      <c r="BZ23" s="4"/>
      <c r="CA23" s="3"/>
      <c r="CB23" s="4"/>
      <c r="CC23" s="3"/>
      <c r="CD23" s="4"/>
      <c r="CE23" s="3"/>
      <c r="CF23" s="4"/>
      <c r="CG23" s="3"/>
      <c r="CH23" s="4"/>
      <c r="CI23" s="3"/>
      <c r="CJ23" s="4"/>
      <c r="CK23" s="3"/>
      <c r="CL23" s="4"/>
      <c r="CM23" s="3"/>
      <c r="CN23" s="4"/>
      <c r="CO23" s="3"/>
      <c r="CP23" s="4"/>
      <c r="CQ23" s="3"/>
      <c r="CR23" s="4"/>
      <c r="CS23" s="3"/>
      <c r="CT23" s="4"/>
      <c r="CU23" s="3"/>
      <c r="CV23" s="4"/>
      <c r="CW23" s="3"/>
      <c r="CX23" s="4"/>
      <c r="CY23" s="3"/>
      <c r="CZ23" s="4"/>
      <c r="DA23" s="3"/>
      <c r="DB23" s="4"/>
      <c r="DC23" s="3"/>
      <c r="DD23" s="4"/>
      <c r="DE23" s="3"/>
      <c r="DF23" s="4"/>
      <c r="DG23" s="3"/>
      <c r="DH23" s="4"/>
      <c r="DI23" s="3"/>
      <c r="DJ23" s="4"/>
      <c r="DK23" s="3"/>
      <c r="DL23" s="4"/>
      <c r="DM23" s="3"/>
      <c r="DN23" s="4"/>
      <c r="DO23" s="3"/>
      <c r="DP23" s="4"/>
      <c r="DQ23" s="3"/>
      <c r="DR23" s="4"/>
      <c r="DS23" s="3"/>
      <c r="DT23" s="4"/>
      <c r="DU23" s="3"/>
      <c r="DV23" s="4"/>
      <c r="DW23" s="3"/>
      <c r="DX23" s="4"/>
      <c r="DY23" s="3"/>
      <c r="DZ23" s="4"/>
      <c r="EA23" s="3"/>
      <c r="EB23" s="4"/>
      <c r="EC23" s="3"/>
      <c r="ED23" s="4"/>
      <c r="EE23" s="3"/>
      <c r="EF23" s="4"/>
      <c r="EG23" s="3"/>
      <c r="EH23" s="4"/>
      <c r="EI23" s="3"/>
      <c r="EJ23" s="4"/>
      <c r="EK23" s="3"/>
      <c r="EL23" s="4"/>
      <c r="EM23" s="3"/>
      <c r="EN23" s="4"/>
      <c r="EO23" s="3"/>
      <c r="EP23" s="4"/>
      <c r="EQ23" s="3"/>
      <c r="ER23" s="4"/>
      <c r="ES23" s="3"/>
      <c r="ET23" s="4"/>
      <c r="EU23" s="3"/>
      <c r="EV23" s="4"/>
      <c r="EW23" s="3"/>
      <c r="EX23" s="4"/>
      <c r="EY23" s="3"/>
      <c r="EZ23" s="4"/>
      <c r="FA23" s="3"/>
      <c r="FB23" s="4"/>
      <c r="FC23" s="3"/>
      <c r="FD23" s="4"/>
      <c r="FE23" s="3"/>
      <c r="FF23" s="4"/>
      <c r="FG23" s="3"/>
      <c r="FH23" s="4"/>
      <c r="FI23" s="3"/>
      <c r="FJ23" s="4"/>
      <c r="FK23" s="3"/>
      <c r="FL23" s="4"/>
      <c r="FM23" s="3"/>
      <c r="FN23" s="4"/>
      <c r="FO23" s="3"/>
      <c r="FP23" s="4"/>
      <c r="FQ23" s="3"/>
      <c r="FR23" s="4"/>
      <c r="FS23" s="3"/>
      <c r="FT23" s="4"/>
      <c r="FU23" s="3"/>
      <c r="FV23" s="4"/>
      <c r="FW23" s="3"/>
      <c r="FX23" s="4"/>
      <c r="FY23" s="3"/>
      <c r="FZ23" s="4"/>
      <c r="GA23" s="3"/>
      <c r="GB23" s="4"/>
      <c r="GC23" s="3"/>
      <c r="GD23" s="4"/>
      <c r="GE23" s="3"/>
      <c r="GF23" s="4"/>
      <c r="GG23" s="3"/>
      <c r="GH23" s="4"/>
      <c r="GI23" s="3"/>
      <c r="GJ23" s="4"/>
      <c r="GK23" s="3"/>
      <c r="GL23" s="4"/>
      <c r="GM23" s="3"/>
      <c r="GN23" s="4"/>
      <c r="GO23" s="3"/>
      <c r="GP23" s="4"/>
      <c r="GQ23" s="3"/>
      <c r="GR23" s="4"/>
      <c r="GS23" s="3"/>
      <c r="GT23" s="4"/>
      <c r="GU23" s="3"/>
      <c r="GV23" s="4"/>
      <c r="GW23" s="3"/>
      <c r="GX23" s="4"/>
      <c r="GY23" s="3"/>
      <c r="GZ23" s="4"/>
      <c r="HA23" s="3"/>
      <c r="HB23" s="4"/>
      <c r="HC23" s="3"/>
      <c r="HD23" s="4"/>
      <c r="HE23" s="3"/>
      <c r="HF23" s="4"/>
      <c r="HG23" s="3"/>
      <c r="HH23" s="4"/>
      <c r="HI23" s="3"/>
      <c r="HJ23" s="4"/>
      <c r="HK23" s="3"/>
      <c r="HL23" s="4"/>
      <c r="HM23" s="3"/>
      <c r="HN23" s="4"/>
      <c r="HO23" s="3"/>
      <c r="HP23" s="4"/>
      <c r="HQ23" s="3"/>
      <c r="HR23" s="4"/>
      <c r="HS23" s="3"/>
      <c r="HT23" s="4"/>
      <c r="HU23" s="3"/>
      <c r="HV23" s="4"/>
      <c r="HW23" s="3"/>
      <c r="HX23" s="4"/>
      <c r="HY23" s="3"/>
      <c r="HZ23" s="4"/>
      <c r="IA23" s="3"/>
      <c r="IB23" s="4"/>
      <c r="IC23" s="3"/>
      <c r="ID23" s="4"/>
      <c r="IE23" s="3"/>
      <c r="IF23" s="4"/>
      <c r="IG23" s="3"/>
      <c r="IH23" s="4"/>
      <c r="II23" s="3"/>
      <c r="IJ23" s="4"/>
      <c r="IK23" s="3"/>
      <c r="IL23" s="4"/>
      <c r="IM23" s="3"/>
      <c r="IN23" s="4"/>
    </row>
    <row r="24" spans="1:248" ht="15.6" x14ac:dyDescent="0.3">
      <c r="A24" s="218"/>
      <c r="B24" s="213" t="s">
        <v>361</v>
      </c>
      <c r="C24" s="317" t="s">
        <v>103</v>
      </c>
      <c r="D24" s="367" t="s">
        <v>1310</v>
      </c>
      <c r="E24" s="367"/>
      <c r="F24" s="367">
        <v>0.248</v>
      </c>
      <c r="G24" s="367" t="s">
        <v>403</v>
      </c>
      <c r="H24" s="367" t="s">
        <v>1311</v>
      </c>
      <c r="I24" s="367" t="s">
        <v>404</v>
      </c>
      <c r="J24" s="367" t="s">
        <v>1312</v>
      </c>
      <c r="K24" s="367" t="s">
        <v>405</v>
      </c>
      <c r="L24" s="367">
        <v>2.8000000000000001E-2</v>
      </c>
      <c r="M24" s="367" t="s">
        <v>406</v>
      </c>
      <c r="N24" s="367" t="s">
        <v>407</v>
      </c>
      <c r="O24" s="367" t="s">
        <v>363</v>
      </c>
      <c r="P24" s="368" t="s">
        <v>1309</v>
      </c>
      <c r="Q24" s="369">
        <v>1</v>
      </c>
      <c r="R24" s="209"/>
      <c r="U24" s="1"/>
    </row>
    <row r="25" spans="1:248" ht="15.6" x14ac:dyDescent="0.3">
      <c r="A25" s="212">
        <v>2009</v>
      </c>
      <c r="B25" s="213" t="s">
        <v>359</v>
      </c>
      <c r="C25" s="317" t="s">
        <v>94</v>
      </c>
      <c r="D25" s="367" t="s">
        <v>1271</v>
      </c>
      <c r="E25" s="367"/>
      <c r="F25" s="367">
        <v>0.23</v>
      </c>
      <c r="G25" s="367"/>
      <c r="H25" s="367" t="s">
        <v>1282</v>
      </c>
      <c r="I25" s="367"/>
      <c r="J25" s="367" t="s">
        <v>1280</v>
      </c>
      <c r="K25" s="367"/>
      <c r="L25" s="367">
        <v>3.2000000000000001E-2</v>
      </c>
      <c r="M25" s="367"/>
      <c r="N25" s="367" t="s">
        <v>414</v>
      </c>
      <c r="O25" s="367"/>
      <c r="P25" s="368" t="s">
        <v>1273</v>
      </c>
      <c r="Q25" s="369">
        <v>2</v>
      </c>
      <c r="R25" s="209"/>
      <c r="U25" s="1"/>
    </row>
    <row r="26" spans="1:248" ht="15.6" x14ac:dyDescent="0.3">
      <c r="A26" s="212"/>
      <c r="B26" s="213" t="s">
        <v>360</v>
      </c>
      <c r="C26" s="317" t="s">
        <v>94</v>
      </c>
      <c r="D26" s="367" t="s">
        <v>1272</v>
      </c>
      <c r="E26" s="367"/>
      <c r="F26" s="367">
        <v>0.29299999999999998</v>
      </c>
      <c r="G26" s="367"/>
      <c r="H26" s="367" t="s">
        <v>1281</v>
      </c>
      <c r="I26" s="367"/>
      <c r="J26" s="367" t="s">
        <v>1279</v>
      </c>
      <c r="K26" s="367"/>
      <c r="L26" s="367">
        <v>0.02</v>
      </c>
      <c r="M26" s="367"/>
      <c r="N26" s="367" t="s">
        <v>415</v>
      </c>
      <c r="O26" s="367"/>
      <c r="P26" s="368" t="s">
        <v>1274</v>
      </c>
      <c r="Q26" s="369">
        <v>2</v>
      </c>
      <c r="R26" s="209"/>
      <c r="U26" s="1"/>
    </row>
    <row r="27" spans="1:248" ht="15.6" x14ac:dyDescent="0.3">
      <c r="A27" s="212"/>
      <c r="B27" s="213" t="s">
        <v>361</v>
      </c>
      <c r="C27" s="317" t="s">
        <v>94</v>
      </c>
      <c r="D27" s="367" t="s">
        <v>1276</v>
      </c>
      <c r="E27" s="367"/>
      <c r="F27" s="367">
        <v>0.26100000000000001</v>
      </c>
      <c r="G27" s="367" t="s">
        <v>408</v>
      </c>
      <c r="H27" s="367" t="s">
        <v>1277</v>
      </c>
      <c r="I27" s="367" t="s">
        <v>409</v>
      </c>
      <c r="J27" s="367" t="s">
        <v>1278</v>
      </c>
      <c r="K27" s="367" t="s">
        <v>410</v>
      </c>
      <c r="L27" s="367">
        <v>2.5999999999999999E-2</v>
      </c>
      <c r="M27" s="367" t="s">
        <v>411</v>
      </c>
      <c r="N27" s="367" t="s">
        <v>416</v>
      </c>
      <c r="O27" s="367">
        <v>5.5</v>
      </c>
      <c r="P27" s="368" t="s">
        <v>1275</v>
      </c>
      <c r="Q27" s="369">
        <v>2</v>
      </c>
      <c r="R27" s="209"/>
      <c r="U27" s="1"/>
    </row>
    <row r="28" spans="1:248" ht="15.6" x14ac:dyDescent="0.3">
      <c r="A28" s="212">
        <v>2010</v>
      </c>
      <c r="B28" s="213" t="s">
        <v>359</v>
      </c>
      <c r="C28" s="317" t="s">
        <v>94</v>
      </c>
      <c r="D28" s="367" t="s">
        <v>1245</v>
      </c>
      <c r="E28" s="367" t="s">
        <v>1254</v>
      </c>
      <c r="F28" s="367">
        <v>0.11899999999999999</v>
      </c>
      <c r="G28" s="367" t="s">
        <v>1255</v>
      </c>
      <c r="H28" s="367" t="s">
        <v>1248</v>
      </c>
      <c r="I28" s="367" t="s">
        <v>1257</v>
      </c>
      <c r="J28" s="367" t="s">
        <v>1251</v>
      </c>
      <c r="K28" s="367" t="s">
        <v>1260</v>
      </c>
      <c r="L28" s="367">
        <v>1.7999999999999999E-2</v>
      </c>
      <c r="M28" s="367" t="s">
        <v>1262</v>
      </c>
      <c r="N28" s="367" t="s">
        <v>398</v>
      </c>
      <c r="O28" s="367">
        <v>4.4400000000000004</v>
      </c>
      <c r="P28" s="368" t="s">
        <v>1233</v>
      </c>
      <c r="Q28" s="369">
        <v>3</v>
      </c>
      <c r="R28" s="209"/>
      <c r="U28" s="1"/>
    </row>
    <row r="29" spans="1:248" ht="15.6" x14ac:dyDescent="0.3">
      <c r="A29" s="212"/>
      <c r="B29" s="213" t="s">
        <v>360</v>
      </c>
      <c r="C29" s="317" t="s">
        <v>94</v>
      </c>
      <c r="D29" s="367" t="s">
        <v>1244</v>
      </c>
      <c r="E29" s="367" t="s">
        <v>1253</v>
      </c>
      <c r="F29" s="367">
        <v>0.21199999999999999</v>
      </c>
      <c r="G29" s="367" t="s">
        <v>1256</v>
      </c>
      <c r="H29" s="367" t="s">
        <v>1247</v>
      </c>
      <c r="I29" s="367" t="s">
        <v>1258</v>
      </c>
      <c r="J29" s="367" t="s">
        <v>1250</v>
      </c>
      <c r="K29" s="367" t="s">
        <v>1259</v>
      </c>
      <c r="L29" s="367">
        <v>1.7999999999999999E-2</v>
      </c>
      <c r="M29" s="367" t="s">
        <v>1261</v>
      </c>
      <c r="N29" s="367" t="s">
        <v>435</v>
      </c>
      <c r="O29" s="367">
        <v>5.0999999999999996</v>
      </c>
      <c r="P29" s="368" t="s">
        <v>1232</v>
      </c>
      <c r="Q29" s="369">
        <v>3</v>
      </c>
      <c r="R29" s="209"/>
      <c r="U29" s="1"/>
    </row>
    <row r="30" spans="1:248" ht="15.6" x14ac:dyDescent="0.3">
      <c r="A30" s="212"/>
      <c r="B30" s="213" t="s">
        <v>361</v>
      </c>
      <c r="C30" s="317" t="s">
        <v>94</v>
      </c>
      <c r="D30" s="367" t="s">
        <v>1243</v>
      </c>
      <c r="E30" s="367" t="s">
        <v>1252</v>
      </c>
      <c r="F30" s="367">
        <v>0.16900000000000001</v>
      </c>
      <c r="G30" s="367" t="s">
        <v>434</v>
      </c>
      <c r="H30" s="367" t="s">
        <v>1246</v>
      </c>
      <c r="I30" s="367" t="s">
        <v>433</v>
      </c>
      <c r="J30" s="367" t="s">
        <v>1249</v>
      </c>
      <c r="K30" s="367" t="s">
        <v>432</v>
      </c>
      <c r="L30" s="367">
        <v>1.7999999999999999E-2</v>
      </c>
      <c r="M30" s="367" t="s">
        <v>431</v>
      </c>
      <c r="N30" s="367" t="s">
        <v>430</v>
      </c>
      <c r="O30" s="367">
        <v>3.97</v>
      </c>
      <c r="P30" s="368" t="s">
        <v>1231</v>
      </c>
      <c r="Q30" s="369">
        <v>3</v>
      </c>
      <c r="R30" s="209"/>
      <c r="U30" s="1"/>
    </row>
    <row r="31" spans="1:248" ht="15.6" x14ac:dyDescent="0.3">
      <c r="A31" s="212">
        <v>2011</v>
      </c>
      <c r="B31" s="213" t="s">
        <v>359</v>
      </c>
      <c r="C31" s="317" t="s">
        <v>977</v>
      </c>
      <c r="D31" s="367" t="s">
        <v>1213</v>
      </c>
      <c r="E31" s="367"/>
      <c r="F31" s="367" t="s">
        <v>93</v>
      </c>
      <c r="G31" s="367" t="s">
        <v>93</v>
      </c>
      <c r="H31" s="367" t="s">
        <v>1019</v>
      </c>
      <c r="I31" s="367" t="s">
        <v>93</v>
      </c>
      <c r="J31" s="367" t="s">
        <v>1215</v>
      </c>
      <c r="K31" s="367" t="s">
        <v>93</v>
      </c>
      <c r="L31" s="367">
        <v>0.05</v>
      </c>
      <c r="M31" s="367" t="s">
        <v>93</v>
      </c>
      <c r="N31" s="367" t="s">
        <v>429</v>
      </c>
      <c r="O31" s="367">
        <v>4.34</v>
      </c>
      <c r="P31" s="368" t="s">
        <v>1210</v>
      </c>
      <c r="Q31" s="369">
        <v>4</v>
      </c>
      <c r="R31" s="209"/>
      <c r="U31" s="1"/>
    </row>
    <row r="32" spans="1:248" ht="15.6" x14ac:dyDescent="0.3">
      <c r="A32" s="218"/>
      <c r="B32" s="213" t="s">
        <v>360</v>
      </c>
      <c r="C32" s="317" t="s">
        <v>977</v>
      </c>
      <c r="D32" s="367" t="s">
        <v>1212</v>
      </c>
      <c r="E32" s="367"/>
      <c r="F32" s="367" t="s">
        <v>93</v>
      </c>
      <c r="G32" s="367" t="s">
        <v>93</v>
      </c>
      <c r="H32" s="367" t="s">
        <v>1214</v>
      </c>
      <c r="I32" s="367" t="s">
        <v>93</v>
      </c>
      <c r="J32" s="367" t="s">
        <v>1216</v>
      </c>
      <c r="K32" s="367" t="s">
        <v>93</v>
      </c>
      <c r="L32" s="367">
        <v>2.7E-2</v>
      </c>
      <c r="M32" s="367" t="s">
        <v>93</v>
      </c>
      <c r="N32" s="367" t="s">
        <v>428</v>
      </c>
      <c r="O32" s="367">
        <v>4.71</v>
      </c>
      <c r="P32" s="368" t="s">
        <v>1211</v>
      </c>
      <c r="Q32" s="369">
        <v>4</v>
      </c>
      <c r="R32" s="209"/>
      <c r="U32" s="1"/>
    </row>
    <row r="33" spans="1:21" ht="15.6" x14ac:dyDescent="0.3">
      <c r="A33" s="214"/>
      <c r="B33" s="215" t="s">
        <v>361</v>
      </c>
      <c r="C33" s="322" t="s">
        <v>977</v>
      </c>
      <c r="D33" s="371"/>
      <c r="E33" s="371" t="s">
        <v>1208</v>
      </c>
      <c r="F33" s="371">
        <v>0.30499999999999999</v>
      </c>
      <c r="G33" s="371" t="s">
        <v>427</v>
      </c>
      <c r="H33" s="371" t="s">
        <v>1264</v>
      </c>
      <c r="I33" s="371" t="s">
        <v>426</v>
      </c>
      <c r="J33" s="371">
        <v>0.33200000000000002</v>
      </c>
      <c r="K33" s="371" t="s">
        <v>425</v>
      </c>
      <c r="L33" s="371">
        <v>0.04</v>
      </c>
      <c r="M33" s="371" t="s">
        <v>424</v>
      </c>
      <c r="N33" s="371" t="s">
        <v>423</v>
      </c>
      <c r="O33" s="371">
        <v>2.91</v>
      </c>
      <c r="P33" s="372" t="s">
        <v>1209</v>
      </c>
      <c r="Q33" s="369">
        <v>4</v>
      </c>
      <c r="R33" s="209"/>
      <c r="U33" s="1"/>
    </row>
    <row r="34" spans="1:21" ht="16.2" thickBot="1" x14ac:dyDescent="0.35">
      <c r="A34" s="318">
        <v>2012</v>
      </c>
      <c r="B34" s="319" t="s">
        <v>1315</v>
      </c>
      <c r="C34" s="216" t="s">
        <v>977</v>
      </c>
      <c r="D34" s="373" t="s">
        <v>1314</v>
      </c>
      <c r="E34" s="373"/>
      <c r="F34" s="373"/>
      <c r="G34" s="373" t="s">
        <v>1186</v>
      </c>
      <c r="H34" s="373"/>
      <c r="I34" s="373" t="s">
        <v>1184</v>
      </c>
      <c r="J34" s="373"/>
      <c r="K34" s="373" t="s">
        <v>1182</v>
      </c>
      <c r="L34" s="373"/>
      <c r="M34" s="373" t="s">
        <v>1183</v>
      </c>
      <c r="N34" s="373" t="s">
        <v>875</v>
      </c>
      <c r="O34" s="373">
        <v>2.39</v>
      </c>
      <c r="P34" s="375"/>
      <c r="Q34" s="376" t="s">
        <v>1192</v>
      </c>
      <c r="R34" s="209"/>
      <c r="U34" s="1"/>
    </row>
    <row r="35" spans="1:21" ht="15.6" x14ac:dyDescent="0.3">
      <c r="A35" s="209"/>
      <c r="B35" s="209"/>
      <c r="C35" s="209"/>
      <c r="D35" s="209"/>
      <c r="E35" s="209"/>
      <c r="F35" s="209"/>
      <c r="G35" s="209"/>
      <c r="H35" s="209"/>
      <c r="I35" s="219"/>
      <c r="J35" s="209"/>
      <c r="K35" s="209"/>
      <c r="L35" s="209"/>
      <c r="M35" s="209"/>
      <c r="N35" s="209"/>
      <c r="O35" s="209"/>
      <c r="P35" s="209"/>
      <c r="Q35" s="209"/>
      <c r="R35" s="209"/>
    </row>
    <row r="36" spans="1:21" s="51" customFormat="1" ht="15.6" x14ac:dyDescent="0.3">
      <c r="A36" s="220" t="s">
        <v>303</v>
      </c>
      <c r="B36" s="221"/>
      <c r="C36" s="221"/>
      <c r="D36" s="221"/>
      <c r="E36" s="221"/>
      <c r="F36" s="221"/>
      <c r="G36" s="221"/>
      <c r="H36" s="221"/>
      <c r="I36" s="222"/>
      <c r="J36" s="221"/>
      <c r="K36" s="221"/>
      <c r="L36" s="221"/>
      <c r="M36" s="221"/>
      <c r="N36" s="221"/>
      <c r="O36" s="221"/>
      <c r="P36" s="221"/>
      <c r="Q36" s="221"/>
      <c r="R36" s="221"/>
      <c r="U36" s="52"/>
    </row>
    <row r="37" spans="1:21" ht="18.75" customHeight="1" x14ac:dyDescent="0.3">
      <c r="A37" s="335" t="s">
        <v>1503</v>
      </c>
      <c r="B37" s="335"/>
      <c r="C37" s="335"/>
      <c r="D37" s="335"/>
      <c r="E37" s="335"/>
      <c r="F37" s="335"/>
      <c r="G37" s="335"/>
      <c r="H37" s="335"/>
      <c r="I37" s="335"/>
      <c r="J37" s="336"/>
      <c r="K37" s="336"/>
      <c r="L37" s="336"/>
      <c r="M37" s="336"/>
      <c r="N37" s="336"/>
      <c r="O37" s="336"/>
      <c r="P37" s="336"/>
      <c r="Q37" s="336"/>
      <c r="R37" s="209"/>
    </row>
    <row r="38" spans="1:21" ht="21" customHeight="1" x14ac:dyDescent="0.3">
      <c r="A38" s="540" t="s">
        <v>364</v>
      </c>
      <c r="B38" s="540"/>
      <c r="C38" s="540"/>
      <c r="D38" s="540"/>
      <c r="E38" s="540"/>
      <c r="F38" s="540"/>
      <c r="G38" s="540"/>
      <c r="H38" s="540"/>
      <c r="I38" s="540"/>
      <c r="J38" s="540"/>
      <c r="K38" s="540"/>
      <c r="L38" s="540"/>
      <c r="M38" s="540"/>
      <c r="N38" s="540"/>
      <c r="O38" s="540"/>
      <c r="P38" s="540"/>
      <c r="Q38" s="540"/>
      <c r="R38" s="209"/>
    </row>
    <row r="39" spans="1:21" ht="18" customHeight="1" x14ac:dyDescent="0.3">
      <c r="A39" s="540" t="s">
        <v>365</v>
      </c>
      <c r="B39" s="540"/>
      <c r="C39" s="540"/>
      <c r="D39" s="540"/>
      <c r="E39" s="540"/>
      <c r="F39" s="540"/>
      <c r="G39" s="540"/>
      <c r="H39" s="540"/>
      <c r="I39" s="540"/>
      <c r="J39" s="540"/>
      <c r="K39" s="540"/>
      <c r="L39" s="540"/>
      <c r="M39" s="540"/>
      <c r="N39" s="540"/>
      <c r="O39" s="540"/>
      <c r="P39" s="540"/>
      <c r="Q39" s="540"/>
      <c r="R39" s="209"/>
    </row>
    <row r="40" spans="1:21" ht="18" customHeight="1" x14ac:dyDescent="0.3">
      <c r="A40" s="540" t="s">
        <v>366</v>
      </c>
      <c r="B40" s="540"/>
      <c r="C40" s="540"/>
      <c r="D40" s="540"/>
      <c r="E40" s="540"/>
      <c r="F40" s="540"/>
      <c r="G40" s="540"/>
      <c r="H40" s="540"/>
      <c r="I40" s="540"/>
      <c r="J40" s="540"/>
      <c r="K40" s="540"/>
      <c r="L40" s="540"/>
      <c r="M40" s="540"/>
      <c r="N40" s="540"/>
      <c r="O40" s="540"/>
      <c r="P40" s="540"/>
      <c r="Q40" s="540"/>
      <c r="R40" s="209"/>
    </row>
    <row r="41" spans="1:21" ht="20.25" customHeight="1" x14ac:dyDescent="0.3">
      <c r="A41" s="540" t="s">
        <v>367</v>
      </c>
      <c r="B41" s="519"/>
      <c r="C41" s="519"/>
      <c r="D41" s="519"/>
      <c r="E41" s="519"/>
      <c r="F41" s="519"/>
      <c r="G41" s="519"/>
      <c r="H41" s="519"/>
      <c r="I41" s="519"/>
      <c r="J41" s="519"/>
      <c r="K41" s="519"/>
      <c r="L41" s="519"/>
      <c r="M41" s="519"/>
      <c r="N41" s="519"/>
      <c r="O41" s="519"/>
      <c r="P41" s="519"/>
      <c r="Q41" s="519"/>
      <c r="R41" s="209"/>
    </row>
    <row r="42" spans="1:21" ht="18.75" customHeight="1" x14ac:dyDescent="0.3">
      <c r="A42" s="540" t="s">
        <v>368</v>
      </c>
      <c r="B42" s="519"/>
      <c r="C42" s="519"/>
      <c r="D42" s="519"/>
      <c r="E42" s="519"/>
      <c r="F42" s="519"/>
      <c r="G42" s="519"/>
      <c r="H42" s="519"/>
      <c r="I42" s="519"/>
      <c r="J42" s="519"/>
      <c r="K42" s="519"/>
      <c r="L42" s="519"/>
      <c r="M42" s="519"/>
      <c r="N42" s="519"/>
      <c r="O42" s="519"/>
      <c r="P42" s="519"/>
      <c r="Q42" s="519"/>
      <c r="R42" s="209"/>
    </row>
    <row r="43" spans="1:21" ht="16.5" customHeight="1" x14ac:dyDescent="0.3">
      <c r="A43" s="335" t="s">
        <v>1221</v>
      </c>
      <c r="B43" s="336"/>
      <c r="C43" s="336"/>
      <c r="D43" s="336"/>
      <c r="E43" s="336"/>
      <c r="F43" s="335"/>
      <c r="G43" s="336"/>
      <c r="H43" s="336"/>
      <c r="I43" s="336"/>
      <c r="J43" s="336"/>
      <c r="K43" s="336"/>
      <c r="L43" s="336"/>
      <c r="M43" s="336"/>
      <c r="N43" s="336"/>
      <c r="O43" s="336"/>
      <c r="P43" s="336"/>
      <c r="Q43" s="336"/>
      <c r="R43" s="209"/>
    </row>
    <row r="44" spans="1:21" ht="20.25" customHeight="1" x14ac:dyDescent="0.3">
      <c r="A44" s="50" t="s">
        <v>1263</v>
      </c>
      <c r="B44" s="336"/>
      <c r="C44" s="336"/>
      <c r="D44" s="335"/>
      <c r="E44" s="336"/>
      <c r="F44" s="336"/>
      <c r="G44" s="336"/>
      <c r="H44" s="336"/>
      <c r="I44" s="336"/>
      <c r="J44" s="336"/>
      <c r="K44" s="336"/>
      <c r="L44" s="336"/>
      <c r="M44" s="336"/>
      <c r="N44" s="336"/>
      <c r="O44" s="336"/>
      <c r="P44" s="336"/>
      <c r="Q44" s="336"/>
      <c r="R44" s="209"/>
    </row>
    <row r="45" spans="1:21" ht="17.25" customHeight="1" x14ac:dyDescent="0.3">
      <c r="A45" s="337" t="s">
        <v>1502</v>
      </c>
      <c r="B45" s="335"/>
      <c r="C45" s="335"/>
      <c r="D45" s="335"/>
      <c r="E45" s="335"/>
      <c r="F45" s="335"/>
      <c r="G45" s="335"/>
      <c r="H45" s="336"/>
      <c r="I45" s="336"/>
      <c r="J45" s="336"/>
      <c r="K45" s="336"/>
      <c r="L45" s="336"/>
      <c r="M45" s="336"/>
      <c r="N45" s="336"/>
      <c r="O45" s="336"/>
      <c r="P45" s="336"/>
      <c r="Q45" s="336"/>
      <c r="R45" s="209"/>
    </row>
    <row r="46" spans="1:21" ht="15.6" x14ac:dyDescent="0.3">
      <c r="A46" s="209"/>
      <c r="B46" s="209"/>
      <c r="C46" s="209"/>
      <c r="D46" s="209"/>
      <c r="E46" s="209"/>
      <c r="F46" s="209"/>
      <c r="G46" s="209"/>
      <c r="H46" s="209"/>
      <c r="I46" s="219"/>
      <c r="J46" s="209"/>
      <c r="K46" s="209"/>
      <c r="L46" s="209"/>
      <c r="M46" s="209"/>
      <c r="N46" s="209"/>
      <c r="O46" s="209"/>
      <c r="P46" s="209"/>
      <c r="Q46" s="209"/>
      <c r="R46" s="209"/>
    </row>
    <row r="47" spans="1:21" ht="15.6" x14ac:dyDescent="0.3">
      <c r="A47" s="209"/>
      <c r="B47" s="209"/>
      <c r="C47" s="209"/>
      <c r="D47" s="209"/>
      <c r="E47" s="209"/>
      <c r="F47" s="209"/>
      <c r="G47" s="209"/>
      <c r="H47" s="209"/>
      <c r="I47" s="219"/>
      <c r="J47" s="209"/>
      <c r="K47" s="209"/>
      <c r="L47" s="209"/>
      <c r="M47" s="209"/>
      <c r="N47" s="209"/>
      <c r="O47" s="209"/>
      <c r="P47" s="209"/>
      <c r="Q47" s="209"/>
      <c r="R47" s="209"/>
    </row>
    <row r="48" spans="1:21" ht="15.6" x14ac:dyDescent="0.3">
      <c r="A48" s="209"/>
      <c r="B48" s="209"/>
      <c r="C48" s="209"/>
      <c r="D48" s="209"/>
      <c r="E48" s="209"/>
      <c r="F48" s="209"/>
      <c r="G48" s="209"/>
      <c r="H48" s="209"/>
      <c r="I48" s="219"/>
      <c r="J48" s="209"/>
      <c r="K48" s="209"/>
      <c r="L48" s="209"/>
      <c r="M48" s="209"/>
      <c r="N48" s="209"/>
      <c r="O48" s="209"/>
      <c r="P48" s="209"/>
      <c r="Q48" s="209"/>
      <c r="R48" s="209"/>
    </row>
    <row r="49" spans="1:18" ht="15.6" x14ac:dyDescent="0.3">
      <c r="A49" s="209"/>
      <c r="B49" s="209"/>
      <c r="C49" s="209"/>
      <c r="D49" s="209"/>
      <c r="E49" s="209"/>
      <c r="F49" s="209"/>
      <c r="G49" s="209"/>
      <c r="H49" s="209"/>
      <c r="I49" s="219"/>
      <c r="J49" s="209"/>
      <c r="K49" s="209"/>
      <c r="L49" s="209"/>
      <c r="M49" s="209"/>
      <c r="N49" s="209"/>
      <c r="O49" s="209"/>
      <c r="P49" s="209"/>
      <c r="Q49" s="209"/>
      <c r="R49" s="209"/>
    </row>
  </sheetData>
  <mergeCells count="25">
    <mergeCell ref="N3:N4"/>
    <mergeCell ref="Q3:Q4"/>
    <mergeCell ref="J3:K3"/>
    <mergeCell ref="A3:A4"/>
    <mergeCell ref="F20:G20"/>
    <mergeCell ref="H20:I20"/>
    <mergeCell ref="J20:K20"/>
    <mergeCell ref="D20:E20"/>
    <mergeCell ref="L3:M3"/>
    <mergeCell ref="A2:C2"/>
    <mergeCell ref="A42:Q42"/>
    <mergeCell ref="A38:Q38"/>
    <mergeCell ref="A39:Q39"/>
    <mergeCell ref="A40:Q40"/>
    <mergeCell ref="B3:B4"/>
    <mergeCell ref="F3:G3"/>
    <mergeCell ref="H3:I3"/>
    <mergeCell ref="D3:E3"/>
    <mergeCell ref="A41:Q41"/>
    <mergeCell ref="A19:C19"/>
    <mergeCell ref="L20:M20"/>
    <mergeCell ref="N20:N21"/>
    <mergeCell ref="Q20:Q21"/>
    <mergeCell ref="A20:A21"/>
    <mergeCell ref="B20:B21"/>
  </mergeCells>
  <printOptions horizontalCentered="1"/>
  <pageMargins left="0.75" right="0.75" top="1" bottom="1" header="0.5" footer="0.5"/>
  <pageSetup scale="70" fitToHeight="2" orientation="landscape" r:id="rId1"/>
  <headerFooter alignWithMargins="0">
    <oddHeader>&amp;C&amp;"Calibri,Regular"&amp;14&amp;EJohn Day Dam&amp;"Comic Sans MS,Regular"&amp;10&amp;E
&amp;"Calibri,Regular"&amp;12Historical Passage and Survival</oddHeader>
    <oddFooter>&amp;L&amp;F&amp;C&amp;A&amp;R&amp;D</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2"/>
  <sheetViews>
    <sheetView topLeftCell="A10" workbookViewId="0">
      <selection activeCell="B1" sqref="A1:B1"/>
    </sheetView>
  </sheetViews>
  <sheetFormatPr defaultColWidth="11" defaultRowHeight="16.2" x14ac:dyDescent="0.4"/>
  <cols>
    <col min="1" max="1" width="162.3984375" customWidth="1"/>
  </cols>
  <sheetData>
    <row r="1" spans="1:1" ht="63" x14ac:dyDescent="0.5">
      <c r="A1" s="288" t="s">
        <v>1496</v>
      </c>
    </row>
    <row r="3" spans="1:1" ht="21" customHeight="1" x14ac:dyDescent="0.4">
      <c r="A3" s="271" t="s">
        <v>1439</v>
      </c>
    </row>
    <row r="4" spans="1:1" ht="218.1" customHeight="1" x14ac:dyDescent="0.4">
      <c r="A4" s="285" t="s">
        <v>1442</v>
      </c>
    </row>
    <row r="5" spans="1:1" ht="18.899999999999999" customHeight="1" x14ac:dyDescent="0.4"/>
    <row r="6" spans="1:1" ht="21.9" customHeight="1" x14ac:dyDescent="0.4">
      <c r="A6" s="272" t="s">
        <v>1440</v>
      </c>
    </row>
    <row r="7" spans="1:1" ht="306" customHeight="1" x14ac:dyDescent="0.4">
      <c r="A7" s="273" t="s">
        <v>1443</v>
      </c>
    </row>
    <row r="8" spans="1:1" ht="19.8" x14ac:dyDescent="0.4">
      <c r="A8" s="273"/>
    </row>
    <row r="9" spans="1:1" ht="21" x14ac:dyDescent="0.4">
      <c r="A9" s="271" t="s">
        <v>1441</v>
      </c>
    </row>
    <row r="10" spans="1:1" ht="278.10000000000002" customHeight="1" x14ac:dyDescent="0.4">
      <c r="A10" s="273" t="s">
        <v>1444</v>
      </c>
    </row>
    <row r="11" spans="1:1" x14ac:dyDescent="0.4">
      <c r="A11" s="274"/>
    </row>
    <row r="12" spans="1:1" x14ac:dyDescent="0.4">
      <c r="A12" s="274"/>
    </row>
  </sheetData>
  <pageMargins left="0.7" right="0.7" top="0.75" bottom="0.75" header="0.3" footer="0.3"/>
  <pageSetup orientation="portrait" horizontalDpi="0" verticalDpi="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O62"/>
  <sheetViews>
    <sheetView showGridLines="0" zoomScale="97" zoomScaleNormal="97" zoomScalePageLayoutView="97" workbookViewId="0">
      <selection activeCell="M42" sqref="M42"/>
    </sheetView>
  </sheetViews>
  <sheetFormatPr defaultColWidth="8.8984375" defaultRowHeight="16.2" x14ac:dyDescent="0.4"/>
  <cols>
    <col min="1" max="1" width="8.3984375" style="33" bestFit="1" customWidth="1"/>
    <col min="2" max="2" width="41" style="33" customWidth="1"/>
    <col min="3" max="3" width="23.3984375" style="33" customWidth="1"/>
    <col min="4" max="4" width="14.5" style="33" customWidth="1"/>
    <col min="5" max="5" width="13.3984375" style="33" customWidth="1"/>
    <col min="6" max="6" width="15" style="33" customWidth="1"/>
    <col min="7" max="7" width="14.3984375" style="33" customWidth="1"/>
    <col min="8" max="8" width="14.09765625" style="33" customWidth="1"/>
    <col min="9" max="9" width="13.59765625" style="33" customWidth="1"/>
    <col min="10" max="10" width="14" style="33" customWidth="1"/>
    <col min="11" max="11" width="15.3984375" style="33" customWidth="1"/>
    <col min="12" max="12" width="13.09765625" style="33" customWidth="1"/>
    <col min="13" max="13" width="12" style="33" customWidth="1"/>
    <col min="14" max="14" width="12.59765625" style="33" customWidth="1"/>
    <col min="15" max="15" width="12.09765625" style="33" customWidth="1"/>
    <col min="16" max="16" width="12.3984375" style="33" customWidth="1"/>
    <col min="17" max="17" width="11.5" style="33" customWidth="1"/>
    <col min="18" max="18" width="11.3984375" style="33" customWidth="1"/>
    <col min="19" max="19" width="10.8984375" style="33" customWidth="1"/>
    <col min="20" max="20" width="14.09765625" style="33" customWidth="1"/>
    <col min="21" max="21" width="13.59765625" style="33" customWidth="1"/>
    <col min="22" max="22" width="14.59765625" style="33" customWidth="1"/>
    <col min="23" max="23" width="13.09765625" style="33" customWidth="1"/>
    <col min="24" max="24" width="14" style="33" customWidth="1"/>
    <col min="25" max="25" width="14.09765625" style="33" customWidth="1"/>
    <col min="26" max="26" width="14.8984375" style="33" customWidth="1"/>
    <col min="27" max="28" width="14.09765625" style="33" customWidth="1"/>
    <col min="29" max="29" width="7" style="33" bestFit="1" customWidth="1"/>
    <col min="30" max="30" width="13" style="33" customWidth="1"/>
    <col min="31" max="31" width="12.5" style="33" customWidth="1"/>
    <col min="32" max="32" width="13.8984375" style="33" customWidth="1"/>
    <col min="33" max="33" width="13" style="33" customWidth="1"/>
    <col min="34" max="16384" width="8.8984375" style="33"/>
  </cols>
  <sheetData>
    <row r="1" spans="1:41" s="34" customFormat="1" ht="18" x14ac:dyDescent="0.35">
      <c r="A1" s="117" t="s">
        <v>67</v>
      </c>
    </row>
    <row r="2" spans="1:41" s="40" customFormat="1" ht="15.6" x14ac:dyDescent="0.3">
      <c r="A2" s="554" t="s">
        <v>12</v>
      </c>
      <c r="B2" s="554"/>
      <c r="C2" s="309"/>
      <c r="D2" s="309"/>
      <c r="E2" s="563" t="s">
        <v>3</v>
      </c>
      <c r="F2" s="563"/>
      <c r="G2" s="563"/>
      <c r="H2" s="563"/>
      <c r="I2" s="563" t="s">
        <v>198</v>
      </c>
      <c r="J2" s="563"/>
      <c r="K2" s="563"/>
      <c r="L2" s="563"/>
      <c r="M2" s="563" t="s">
        <v>197</v>
      </c>
      <c r="N2" s="563"/>
      <c r="O2" s="563"/>
      <c r="P2" s="563"/>
      <c r="Q2" s="563" t="s">
        <v>4</v>
      </c>
      <c r="R2" s="563"/>
      <c r="S2" s="563"/>
      <c r="T2" s="563"/>
      <c r="U2" s="188"/>
      <c r="V2" s="188" t="s">
        <v>196</v>
      </c>
      <c r="W2" s="188"/>
      <c r="X2" s="188"/>
      <c r="Y2" s="563" t="s">
        <v>999</v>
      </c>
      <c r="Z2" s="563"/>
      <c r="AA2" s="563"/>
      <c r="AB2" s="563"/>
      <c r="AC2" s="189"/>
      <c r="AD2" s="190"/>
      <c r="AE2" s="189"/>
      <c r="AF2" s="189"/>
      <c r="AG2" s="189"/>
      <c r="AH2" s="191"/>
    </row>
    <row r="3" spans="1:41" s="39" customFormat="1" ht="15" customHeight="1" x14ac:dyDescent="0.3">
      <c r="A3" s="564" t="s">
        <v>2</v>
      </c>
      <c r="B3" s="564" t="s">
        <v>14</v>
      </c>
      <c r="C3" s="564" t="s">
        <v>967</v>
      </c>
      <c r="D3" s="153"/>
      <c r="E3" s="563" t="s">
        <v>39</v>
      </c>
      <c r="F3" s="563"/>
      <c r="G3" s="563"/>
      <c r="H3" s="558" t="s">
        <v>962</v>
      </c>
      <c r="I3" s="563" t="s">
        <v>39</v>
      </c>
      <c r="J3" s="563"/>
      <c r="K3" s="563"/>
      <c r="L3" s="558" t="s">
        <v>963</v>
      </c>
      <c r="M3" s="563" t="s">
        <v>39</v>
      </c>
      <c r="N3" s="563"/>
      <c r="O3" s="563"/>
      <c r="P3" s="558" t="s">
        <v>964</v>
      </c>
      <c r="Q3" s="563" t="s">
        <v>1170</v>
      </c>
      <c r="R3" s="563"/>
      <c r="S3" s="563"/>
      <c r="T3" s="558" t="s">
        <v>965</v>
      </c>
      <c r="U3" s="192"/>
      <c r="V3" s="192" t="s">
        <v>1171</v>
      </c>
      <c r="W3" s="192"/>
      <c r="X3" s="558" t="s">
        <v>966</v>
      </c>
      <c r="Y3" s="563" t="s">
        <v>46</v>
      </c>
      <c r="Z3" s="563"/>
      <c r="AA3" s="563"/>
      <c r="AB3" s="558" t="s">
        <v>42</v>
      </c>
      <c r="AC3" s="558" t="s">
        <v>0</v>
      </c>
      <c r="AD3" s="558" t="s">
        <v>1106</v>
      </c>
      <c r="AE3" s="558" t="s">
        <v>40</v>
      </c>
      <c r="AF3" s="558" t="s">
        <v>981</v>
      </c>
      <c r="AG3" s="153"/>
      <c r="AH3" s="193"/>
      <c r="AI3" s="38"/>
      <c r="AJ3" s="38"/>
      <c r="AK3" s="38"/>
      <c r="AL3" s="38"/>
      <c r="AM3" s="38"/>
      <c r="AN3" s="38"/>
      <c r="AO3" s="38"/>
    </row>
    <row r="4" spans="1:41" s="38" customFormat="1" ht="30" customHeight="1" thickBot="1" x14ac:dyDescent="0.35">
      <c r="A4" s="559"/>
      <c r="B4" s="559"/>
      <c r="C4" s="559"/>
      <c r="D4" s="328" t="s">
        <v>973</v>
      </c>
      <c r="E4" s="313" t="s">
        <v>32</v>
      </c>
      <c r="F4" s="194" t="s">
        <v>33</v>
      </c>
      <c r="G4" s="194" t="s">
        <v>31</v>
      </c>
      <c r="H4" s="559"/>
      <c r="I4" s="194" t="s">
        <v>32</v>
      </c>
      <c r="J4" s="194" t="s">
        <v>33</v>
      </c>
      <c r="K4" s="194" t="s">
        <v>31</v>
      </c>
      <c r="L4" s="559"/>
      <c r="M4" s="194" t="s">
        <v>32</v>
      </c>
      <c r="N4" s="194" t="s">
        <v>33</v>
      </c>
      <c r="O4" s="194" t="s">
        <v>31</v>
      </c>
      <c r="P4" s="559"/>
      <c r="Q4" s="194" t="s">
        <v>32</v>
      </c>
      <c r="R4" s="194" t="s">
        <v>33</v>
      </c>
      <c r="S4" s="194" t="s">
        <v>31</v>
      </c>
      <c r="T4" s="559"/>
      <c r="U4" s="194" t="s">
        <v>32</v>
      </c>
      <c r="V4" s="194" t="s">
        <v>33</v>
      </c>
      <c r="W4" s="194" t="s">
        <v>31</v>
      </c>
      <c r="X4" s="559"/>
      <c r="Y4" s="194" t="s">
        <v>32</v>
      </c>
      <c r="Z4" s="194" t="s">
        <v>33</v>
      </c>
      <c r="AA4" s="194" t="s">
        <v>31</v>
      </c>
      <c r="AB4" s="559"/>
      <c r="AC4" s="559"/>
      <c r="AD4" s="559"/>
      <c r="AE4" s="559"/>
      <c r="AF4" s="559"/>
      <c r="AG4" s="195" t="s">
        <v>77</v>
      </c>
      <c r="AH4" s="193"/>
    </row>
    <row r="5" spans="1:41" s="36" customFormat="1" thickTop="1" x14ac:dyDescent="0.3">
      <c r="A5" s="201">
        <v>2006</v>
      </c>
      <c r="B5" s="323" t="s">
        <v>195</v>
      </c>
      <c r="C5" s="196" t="s">
        <v>103</v>
      </c>
      <c r="D5" s="405">
        <v>0.48449999999999999</v>
      </c>
      <c r="E5" s="406" t="s">
        <v>1480</v>
      </c>
      <c r="F5" s="407" t="s">
        <v>1489</v>
      </c>
      <c r="G5" s="407" t="s">
        <v>1490</v>
      </c>
      <c r="H5" s="406" t="s">
        <v>1491</v>
      </c>
      <c r="I5" s="408" t="s">
        <v>101</v>
      </c>
      <c r="J5" s="408" t="s">
        <v>101</v>
      </c>
      <c r="K5" s="408" t="s">
        <v>101</v>
      </c>
      <c r="L5" s="408" t="s">
        <v>101</v>
      </c>
      <c r="M5" s="408" t="s">
        <v>101</v>
      </c>
      <c r="N5" s="408" t="s">
        <v>101</v>
      </c>
      <c r="O5" s="408" t="s">
        <v>101</v>
      </c>
      <c r="P5" s="408" t="s">
        <v>101</v>
      </c>
      <c r="Q5" s="408" t="s">
        <v>290</v>
      </c>
      <c r="R5" s="408" t="s">
        <v>289</v>
      </c>
      <c r="S5" s="408" t="s">
        <v>288</v>
      </c>
      <c r="T5" s="196" t="s">
        <v>287</v>
      </c>
      <c r="U5" s="196" t="s">
        <v>286</v>
      </c>
      <c r="V5" s="196" t="s">
        <v>285</v>
      </c>
      <c r="W5" s="196" t="s">
        <v>284</v>
      </c>
      <c r="X5" s="196" t="s">
        <v>283</v>
      </c>
      <c r="Y5" s="196" t="s">
        <v>282</v>
      </c>
      <c r="Z5" s="196" t="s">
        <v>281</v>
      </c>
      <c r="AA5" s="196" t="s">
        <v>280</v>
      </c>
      <c r="AB5" s="196" t="s">
        <v>279</v>
      </c>
      <c r="AC5" s="196">
        <v>5</v>
      </c>
      <c r="AD5" s="196" t="s">
        <v>278</v>
      </c>
      <c r="AE5" s="196" t="s">
        <v>101</v>
      </c>
      <c r="AF5" s="196" t="s">
        <v>101</v>
      </c>
      <c r="AG5" s="196" t="s">
        <v>277</v>
      </c>
      <c r="AH5" s="196"/>
      <c r="AI5" s="409"/>
    </row>
    <row r="6" spans="1:41" s="36" customFormat="1" ht="15.6" x14ac:dyDescent="0.3">
      <c r="A6" s="201">
        <v>2007</v>
      </c>
      <c r="B6" s="323" t="s">
        <v>181</v>
      </c>
      <c r="C6" s="196" t="s">
        <v>103</v>
      </c>
      <c r="D6" s="405">
        <v>0.40060000000000001</v>
      </c>
      <c r="E6" s="410" t="s">
        <v>276</v>
      </c>
      <c r="F6" s="410" t="s">
        <v>275</v>
      </c>
      <c r="G6" s="410" t="s">
        <v>274</v>
      </c>
      <c r="H6" s="196" t="s">
        <v>273</v>
      </c>
      <c r="I6" s="408" t="s">
        <v>272</v>
      </c>
      <c r="J6" s="408" t="s">
        <v>271</v>
      </c>
      <c r="K6" s="408" t="s">
        <v>270</v>
      </c>
      <c r="L6" s="196" t="s">
        <v>269</v>
      </c>
      <c r="M6" s="408" t="s">
        <v>268</v>
      </c>
      <c r="N6" s="408" t="s">
        <v>267</v>
      </c>
      <c r="O6" s="408" t="s">
        <v>266</v>
      </c>
      <c r="P6" s="196" t="s">
        <v>265</v>
      </c>
      <c r="Q6" s="408" t="s">
        <v>264</v>
      </c>
      <c r="R6" s="408" t="s">
        <v>263</v>
      </c>
      <c r="S6" s="408" t="s">
        <v>262</v>
      </c>
      <c r="T6" s="196" t="s">
        <v>261</v>
      </c>
      <c r="U6" s="196" t="s">
        <v>260</v>
      </c>
      <c r="V6" s="196" t="s">
        <v>259</v>
      </c>
      <c r="W6" s="196" t="s">
        <v>258</v>
      </c>
      <c r="X6" s="196" t="s">
        <v>257</v>
      </c>
      <c r="Y6" s="196" t="s">
        <v>256</v>
      </c>
      <c r="Z6" s="196" t="s">
        <v>255</v>
      </c>
      <c r="AA6" s="196" t="s">
        <v>254</v>
      </c>
      <c r="AB6" s="196" t="s">
        <v>253</v>
      </c>
      <c r="AC6" s="196">
        <v>5</v>
      </c>
      <c r="AD6" s="196" t="s">
        <v>252</v>
      </c>
      <c r="AE6" s="196" t="s">
        <v>101</v>
      </c>
      <c r="AF6" s="196" t="s">
        <v>101</v>
      </c>
      <c r="AG6" s="196" t="s">
        <v>251</v>
      </c>
      <c r="AH6" s="196"/>
      <c r="AI6" s="409"/>
    </row>
    <row r="7" spans="1:41" s="36" customFormat="1" ht="15.6" x14ac:dyDescent="0.3">
      <c r="A7" s="201">
        <v>2008</v>
      </c>
      <c r="B7" s="323" t="s">
        <v>157</v>
      </c>
      <c r="C7" s="196" t="s">
        <v>103</v>
      </c>
      <c r="D7" s="405">
        <v>0.46260000000000001</v>
      </c>
      <c r="E7" s="411" t="s">
        <v>250</v>
      </c>
      <c r="F7" s="410" t="s">
        <v>249</v>
      </c>
      <c r="G7" s="410" t="s">
        <v>248</v>
      </c>
      <c r="H7" s="196" t="s">
        <v>247</v>
      </c>
      <c r="I7" s="196" t="s">
        <v>246</v>
      </c>
      <c r="J7" s="408" t="s">
        <v>245</v>
      </c>
      <c r="K7" s="408" t="s">
        <v>244</v>
      </c>
      <c r="L7" s="196" t="s">
        <v>243</v>
      </c>
      <c r="M7" s="196" t="s">
        <v>242</v>
      </c>
      <c r="N7" s="408" t="s">
        <v>241</v>
      </c>
      <c r="O7" s="408" t="s">
        <v>240</v>
      </c>
      <c r="P7" s="196" t="s">
        <v>239</v>
      </c>
      <c r="Q7" s="408" t="s">
        <v>238</v>
      </c>
      <c r="R7" s="408" t="s">
        <v>237</v>
      </c>
      <c r="S7" s="408" t="s">
        <v>236</v>
      </c>
      <c r="T7" s="196" t="s">
        <v>235</v>
      </c>
      <c r="U7" s="196" t="s">
        <v>234</v>
      </c>
      <c r="V7" s="196" t="s">
        <v>233</v>
      </c>
      <c r="W7" s="196" t="s">
        <v>232</v>
      </c>
      <c r="X7" s="196" t="s">
        <v>231</v>
      </c>
      <c r="Y7" s="196" t="s">
        <v>230</v>
      </c>
      <c r="Z7" s="196" t="s">
        <v>229</v>
      </c>
      <c r="AA7" s="196" t="s">
        <v>228</v>
      </c>
      <c r="AB7" s="196" t="s">
        <v>227</v>
      </c>
      <c r="AC7" s="196">
        <v>5</v>
      </c>
      <c r="AD7" s="196" t="s">
        <v>226</v>
      </c>
      <c r="AE7" s="196" t="s">
        <v>101</v>
      </c>
      <c r="AF7" s="196" t="s">
        <v>101</v>
      </c>
      <c r="AG7" s="196" t="s">
        <v>225</v>
      </c>
      <c r="AH7" s="196"/>
      <c r="AI7" s="409"/>
    </row>
    <row r="8" spans="1:41" s="37" customFormat="1" ht="15.6" x14ac:dyDescent="0.3">
      <c r="A8" s="324">
        <v>2009</v>
      </c>
      <c r="B8" s="323" t="s">
        <v>129</v>
      </c>
      <c r="C8" s="196" t="s">
        <v>103</v>
      </c>
      <c r="D8" s="405">
        <v>0.43020000000000003</v>
      </c>
      <c r="E8" s="411" t="s">
        <v>224</v>
      </c>
      <c r="F8" s="411" t="s">
        <v>223</v>
      </c>
      <c r="G8" s="411" t="s">
        <v>222</v>
      </c>
      <c r="H8" s="408" t="s">
        <v>221</v>
      </c>
      <c r="I8" s="408" t="s">
        <v>220</v>
      </c>
      <c r="J8" s="408" t="s">
        <v>219</v>
      </c>
      <c r="K8" s="408" t="s">
        <v>218</v>
      </c>
      <c r="L8" s="408" t="s">
        <v>217</v>
      </c>
      <c r="M8" s="408" t="s">
        <v>216</v>
      </c>
      <c r="N8" s="408" t="s">
        <v>215</v>
      </c>
      <c r="O8" s="408" t="s">
        <v>214</v>
      </c>
      <c r="P8" s="408" t="s">
        <v>213</v>
      </c>
      <c r="Q8" s="408" t="s">
        <v>212</v>
      </c>
      <c r="R8" s="408" t="s">
        <v>211</v>
      </c>
      <c r="S8" s="408" t="s">
        <v>210</v>
      </c>
      <c r="T8" s="408" t="s">
        <v>209</v>
      </c>
      <c r="U8" s="408" t="s">
        <v>208</v>
      </c>
      <c r="V8" s="408" t="s">
        <v>207</v>
      </c>
      <c r="W8" s="408" t="s">
        <v>206</v>
      </c>
      <c r="X8" s="408" t="s">
        <v>205</v>
      </c>
      <c r="Y8" s="408" t="s">
        <v>204</v>
      </c>
      <c r="Z8" s="408" t="s">
        <v>203</v>
      </c>
      <c r="AA8" s="408" t="s">
        <v>202</v>
      </c>
      <c r="AB8" s="408" t="s">
        <v>201</v>
      </c>
      <c r="AC8" s="412">
        <v>5</v>
      </c>
      <c r="AD8" s="408" t="s">
        <v>200</v>
      </c>
      <c r="AE8" s="196" t="s">
        <v>101</v>
      </c>
      <c r="AF8" s="408" t="s">
        <v>101</v>
      </c>
      <c r="AG8" s="408" t="s">
        <v>199</v>
      </c>
      <c r="AH8" s="408"/>
      <c r="AI8" s="413"/>
    </row>
    <row r="9" spans="1:41" s="37" customFormat="1" ht="15.6" x14ac:dyDescent="0.3">
      <c r="A9" s="324">
        <v>2012</v>
      </c>
      <c r="B9" s="323" t="s">
        <v>878</v>
      </c>
      <c r="C9" s="196" t="s">
        <v>96</v>
      </c>
      <c r="D9" s="405">
        <v>0.50900000000000001</v>
      </c>
      <c r="E9" s="408" t="s">
        <v>879</v>
      </c>
      <c r="F9" s="408" t="s">
        <v>881</v>
      </c>
      <c r="G9" s="408" t="s">
        <v>882</v>
      </c>
      <c r="H9" s="408" t="s">
        <v>891</v>
      </c>
      <c r="I9" s="408" t="s">
        <v>895</v>
      </c>
      <c r="J9" s="408" t="s">
        <v>897</v>
      </c>
      <c r="K9" s="408" t="s">
        <v>899</v>
      </c>
      <c r="L9" s="408" t="s">
        <v>900</v>
      </c>
      <c r="M9" s="408" t="s">
        <v>93</v>
      </c>
      <c r="N9" s="408" t="s">
        <v>93</v>
      </c>
      <c r="O9" s="408" t="s">
        <v>93</v>
      </c>
      <c r="P9" s="408" t="s">
        <v>93</v>
      </c>
      <c r="Q9" s="408">
        <v>3.2000000000000001E-2</v>
      </c>
      <c r="R9" s="408" t="s">
        <v>93</v>
      </c>
      <c r="S9" s="408" t="s">
        <v>93</v>
      </c>
      <c r="T9" s="408" t="s">
        <v>911</v>
      </c>
      <c r="U9" s="408" t="s">
        <v>912</v>
      </c>
      <c r="V9" s="408" t="s">
        <v>915</v>
      </c>
      <c r="W9" s="408" t="s">
        <v>917</v>
      </c>
      <c r="X9" s="408" t="s">
        <v>918</v>
      </c>
      <c r="Y9" s="408" t="s">
        <v>919</v>
      </c>
      <c r="Z9" s="408" t="s">
        <v>923</v>
      </c>
      <c r="AA9" s="408" t="s">
        <v>925</v>
      </c>
      <c r="AB9" s="408" t="s">
        <v>926</v>
      </c>
      <c r="AC9" s="412">
        <v>6</v>
      </c>
      <c r="AD9" s="196" t="s">
        <v>101</v>
      </c>
      <c r="AE9" s="408" t="s">
        <v>930</v>
      </c>
      <c r="AF9" s="407">
        <v>1.76</v>
      </c>
      <c r="AG9" s="408" t="s">
        <v>934</v>
      </c>
      <c r="AH9" s="408"/>
      <c r="AI9" s="413"/>
    </row>
    <row r="10" spans="1:41" s="37" customFormat="1" ht="15.6" x14ac:dyDescent="0.3">
      <c r="A10" s="324">
        <v>2014</v>
      </c>
      <c r="B10" s="323" t="s">
        <v>878</v>
      </c>
      <c r="C10" s="196" t="s">
        <v>96</v>
      </c>
      <c r="D10" s="405">
        <v>0.53</v>
      </c>
      <c r="E10" s="408" t="s">
        <v>880</v>
      </c>
      <c r="F10" s="408" t="s">
        <v>883</v>
      </c>
      <c r="G10" s="408" t="s">
        <v>884</v>
      </c>
      <c r="H10" s="408" t="s">
        <v>892</v>
      </c>
      <c r="I10" s="408" t="s">
        <v>896</v>
      </c>
      <c r="J10" s="408" t="s">
        <v>898</v>
      </c>
      <c r="K10" s="408" t="s">
        <v>901</v>
      </c>
      <c r="L10" s="408" t="s">
        <v>902</v>
      </c>
      <c r="M10" s="408" t="s">
        <v>93</v>
      </c>
      <c r="N10" s="408" t="s">
        <v>93</v>
      </c>
      <c r="O10" s="408" t="s">
        <v>93</v>
      </c>
      <c r="P10" s="408" t="s">
        <v>93</v>
      </c>
      <c r="Q10" s="408">
        <v>8.7999999999999995E-2</v>
      </c>
      <c r="R10" s="408" t="s">
        <v>93</v>
      </c>
      <c r="S10" s="408" t="s">
        <v>93</v>
      </c>
      <c r="T10" s="408" t="s">
        <v>913</v>
      </c>
      <c r="U10" s="408" t="s">
        <v>914</v>
      </c>
      <c r="V10" s="408" t="s">
        <v>916</v>
      </c>
      <c r="W10" s="408" t="s">
        <v>920</v>
      </c>
      <c r="X10" s="408" t="s">
        <v>921</v>
      </c>
      <c r="Y10" s="408" t="s">
        <v>922</v>
      </c>
      <c r="Z10" s="408" t="s">
        <v>924</v>
      </c>
      <c r="AA10" s="408" t="s">
        <v>927</v>
      </c>
      <c r="AB10" s="408" t="s">
        <v>928</v>
      </c>
      <c r="AC10" s="412">
        <v>7</v>
      </c>
      <c r="AD10" s="196" t="s">
        <v>101</v>
      </c>
      <c r="AE10" s="408" t="s">
        <v>931</v>
      </c>
      <c r="AF10" s="407">
        <v>1.73</v>
      </c>
      <c r="AG10" s="408" t="s">
        <v>935</v>
      </c>
      <c r="AH10" s="408"/>
      <c r="AI10" s="413"/>
    </row>
    <row r="11" spans="1:41" s="36" customFormat="1" ht="15.6" x14ac:dyDescent="0.3">
      <c r="A11" s="325"/>
      <c r="B11" s="325"/>
      <c r="C11" s="414"/>
      <c r="D11" s="414"/>
      <c r="E11" s="415"/>
      <c r="F11" s="415"/>
      <c r="G11" s="415"/>
      <c r="H11" s="414"/>
      <c r="I11" s="414"/>
      <c r="J11" s="414"/>
      <c r="K11" s="414"/>
      <c r="L11" s="414"/>
      <c r="M11" s="414"/>
      <c r="N11" s="414"/>
      <c r="O11" s="414"/>
      <c r="P11" s="414"/>
      <c r="Q11" s="414"/>
      <c r="R11" s="414"/>
      <c r="S11" s="414"/>
      <c r="T11" s="414"/>
      <c r="U11" s="414"/>
      <c r="V11" s="414"/>
      <c r="W11" s="414"/>
      <c r="X11" s="414"/>
      <c r="Y11" s="414"/>
      <c r="Z11" s="414"/>
      <c r="AA11" s="414"/>
      <c r="AB11" s="414"/>
      <c r="AC11" s="414"/>
      <c r="AD11" s="414"/>
      <c r="AE11" s="414"/>
      <c r="AF11" s="414"/>
      <c r="AG11" s="414"/>
      <c r="AH11" s="196"/>
      <c r="AI11" s="409"/>
    </row>
    <row r="12" spans="1:41" s="40" customFormat="1" ht="15.6" x14ac:dyDescent="0.3">
      <c r="A12" s="554" t="s">
        <v>8</v>
      </c>
      <c r="B12" s="554"/>
      <c r="C12" s="416"/>
      <c r="D12" s="417"/>
      <c r="E12" s="555" t="s">
        <v>3</v>
      </c>
      <c r="F12" s="555"/>
      <c r="G12" s="555"/>
      <c r="H12" s="555"/>
      <c r="I12" s="560" t="s">
        <v>198</v>
      </c>
      <c r="J12" s="560"/>
      <c r="K12" s="560"/>
      <c r="L12" s="560"/>
      <c r="M12" s="560" t="s">
        <v>197</v>
      </c>
      <c r="N12" s="560"/>
      <c r="O12" s="560"/>
      <c r="P12" s="560"/>
      <c r="Q12" s="560" t="s">
        <v>4</v>
      </c>
      <c r="R12" s="560"/>
      <c r="S12" s="560"/>
      <c r="T12" s="560"/>
      <c r="U12" s="418"/>
      <c r="V12" s="418" t="s">
        <v>196</v>
      </c>
      <c r="W12" s="418"/>
      <c r="X12" s="419"/>
      <c r="Y12" s="560" t="s">
        <v>999</v>
      </c>
      <c r="Z12" s="560"/>
      <c r="AA12" s="560"/>
      <c r="AB12" s="560"/>
      <c r="AC12" s="420"/>
      <c r="AD12" s="416"/>
      <c r="AE12" s="420"/>
      <c r="AF12" s="420"/>
      <c r="AG12" s="420"/>
      <c r="AH12" s="406"/>
      <c r="AI12" s="421"/>
    </row>
    <row r="13" spans="1:41" s="39" customFormat="1" ht="15" customHeight="1" x14ac:dyDescent="0.3">
      <c r="A13" s="566" t="s">
        <v>2</v>
      </c>
      <c r="B13" s="566" t="s">
        <v>14</v>
      </c>
      <c r="C13" s="556" t="s">
        <v>967</v>
      </c>
      <c r="D13" s="422"/>
      <c r="E13" s="565" t="s">
        <v>39</v>
      </c>
      <c r="F13" s="565"/>
      <c r="G13" s="565"/>
      <c r="H13" s="556" t="s">
        <v>962</v>
      </c>
      <c r="I13" s="560" t="s">
        <v>39</v>
      </c>
      <c r="J13" s="560"/>
      <c r="K13" s="560"/>
      <c r="L13" s="552" t="s">
        <v>963</v>
      </c>
      <c r="M13" s="560" t="s">
        <v>39</v>
      </c>
      <c r="N13" s="560"/>
      <c r="O13" s="560"/>
      <c r="P13" s="552" t="s">
        <v>964</v>
      </c>
      <c r="Q13" s="560" t="s">
        <v>1170</v>
      </c>
      <c r="R13" s="560"/>
      <c r="S13" s="560"/>
      <c r="T13" s="552" t="s">
        <v>965</v>
      </c>
      <c r="U13" s="418"/>
      <c r="V13" s="415" t="s">
        <v>1171</v>
      </c>
      <c r="W13" s="418"/>
      <c r="X13" s="552" t="s">
        <v>966</v>
      </c>
      <c r="Y13" s="560" t="s">
        <v>46</v>
      </c>
      <c r="Z13" s="560"/>
      <c r="AA13" s="560"/>
      <c r="AB13" s="552" t="s">
        <v>42</v>
      </c>
      <c r="AC13" s="552" t="s">
        <v>0</v>
      </c>
      <c r="AD13" s="552" t="s">
        <v>1106</v>
      </c>
      <c r="AE13" s="552" t="s">
        <v>40</v>
      </c>
      <c r="AF13" s="552" t="s">
        <v>981</v>
      </c>
      <c r="AG13" s="422"/>
      <c r="AH13" s="419"/>
      <c r="AI13" s="423"/>
      <c r="AJ13" s="38"/>
      <c r="AK13" s="38"/>
      <c r="AL13" s="38"/>
      <c r="AM13" s="38"/>
      <c r="AN13" s="38"/>
      <c r="AO13" s="38"/>
    </row>
    <row r="14" spans="1:41" s="38" customFormat="1" ht="41.25" customHeight="1" thickBot="1" x14ac:dyDescent="0.35">
      <c r="A14" s="567"/>
      <c r="B14" s="567"/>
      <c r="C14" s="553"/>
      <c r="D14" s="424" t="s">
        <v>973</v>
      </c>
      <c r="E14" s="425" t="s">
        <v>32</v>
      </c>
      <c r="F14" s="425" t="s">
        <v>33</v>
      </c>
      <c r="G14" s="425" t="s">
        <v>31</v>
      </c>
      <c r="H14" s="553"/>
      <c r="I14" s="425" t="s">
        <v>32</v>
      </c>
      <c r="J14" s="425" t="s">
        <v>33</v>
      </c>
      <c r="K14" s="425" t="s">
        <v>31</v>
      </c>
      <c r="L14" s="553"/>
      <c r="M14" s="425" t="s">
        <v>32</v>
      </c>
      <c r="N14" s="425" t="s">
        <v>33</v>
      </c>
      <c r="O14" s="425" t="s">
        <v>31</v>
      </c>
      <c r="P14" s="553"/>
      <c r="Q14" s="425" t="s">
        <v>32</v>
      </c>
      <c r="R14" s="425" t="s">
        <v>33</v>
      </c>
      <c r="S14" s="425" t="s">
        <v>31</v>
      </c>
      <c r="T14" s="553"/>
      <c r="U14" s="425" t="s">
        <v>32</v>
      </c>
      <c r="V14" s="425" t="s">
        <v>33</v>
      </c>
      <c r="W14" s="425" t="s">
        <v>31</v>
      </c>
      <c r="X14" s="553"/>
      <c r="Y14" s="425" t="s">
        <v>32</v>
      </c>
      <c r="Z14" s="425" t="s">
        <v>33</v>
      </c>
      <c r="AA14" s="425" t="s">
        <v>31</v>
      </c>
      <c r="AB14" s="553"/>
      <c r="AC14" s="553"/>
      <c r="AD14" s="553"/>
      <c r="AE14" s="553"/>
      <c r="AF14" s="553"/>
      <c r="AG14" s="424" t="s">
        <v>77</v>
      </c>
      <c r="AH14" s="419"/>
      <c r="AI14" s="423"/>
    </row>
    <row r="15" spans="1:41" s="36" customFormat="1" ht="15.75" customHeight="1" thickTop="1" x14ac:dyDescent="0.3">
      <c r="A15" s="201">
        <v>2006</v>
      </c>
      <c r="B15" s="323" t="s">
        <v>195</v>
      </c>
      <c r="C15" s="196" t="s">
        <v>94</v>
      </c>
      <c r="D15" s="405">
        <v>0.48449999999999999</v>
      </c>
      <c r="E15" s="196" t="s">
        <v>1481</v>
      </c>
      <c r="F15" s="196" t="s">
        <v>1492</v>
      </c>
      <c r="G15" s="196" t="s">
        <v>1493</v>
      </c>
      <c r="H15" s="196" t="s">
        <v>1494</v>
      </c>
      <c r="I15" s="408" t="s">
        <v>101</v>
      </c>
      <c r="J15" s="408" t="s">
        <v>101</v>
      </c>
      <c r="K15" s="408" t="s">
        <v>101</v>
      </c>
      <c r="L15" s="408" t="s">
        <v>101</v>
      </c>
      <c r="M15" s="408" t="s">
        <v>101</v>
      </c>
      <c r="N15" s="408" t="s">
        <v>101</v>
      </c>
      <c r="O15" s="408" t="s">
        <v>101</v>
      </c>
      <c r="P15" s="408" t="s">
        <v>101</v>
      </c>
      <c r="Q15" s="196" t="s">
        <v>194</v>
      </c>
      <c r="R15" s="196" t="s">
        <v>193</v>
      </c>
      <c r="S15" s="196" t="s">
        <v>192</v>
      </c>
      <c r="T15" s="196" t="s">
        <v>191</v>
      </c>
      <c r="U15" s="196" t="s">
        <v>190</v>
      </c>
      <c r="V15" s="196" t="s">
        <v>189</v>
      </c>
      <c r="W15" s="196" t="s">
        <v>188</v>
      </c>
      <c r="X15" s="196" t="s">
        <v>187</v>
      </c>
      <c r="Y15" s="196" t="s">
        <v>186</v>
      </c>
      <c r="Z15" s="196" t="s">
        <v>176</v>
      </c>
      <c r="AA15" s="196" t="s">
        <v>185</v>
      </c>
      <c r="AB15" s="196" t="s">
        <v>184</v>
      </c>
      <c r="AC15" s="196" t="s">
        <v>183</v>
      </c>
      <c r="AD15" s="196" t="s">
        <v>159</v>
      </c>
      <c r="AE15" s="196" t="s">
        <v>101</v>
      </c>
      <c r="AF15" s="196" t="s">
        <v>101</v>
      </c>
      <c r="AG15" s="196" t="s">
        <v>182</v>
      </c>
      <c r="AH15" s="408"/>
      <c r="AI15" s="413"/>
      <c r="AJ15" s="37"/>
      <c r="AK15" s="37"/>
    </row>
    <row r="16" spans="1:41" s="36" customFormat="1" ht="15.75" customHeight="1" x14ac:dyDescent="0.3">
      <c r="A16" s="201">
        <v>2007</v>
      </c>
      <c r="B16" s="323" t="s">
        <v>181</v>
      </c>
      <c r="C16" s="196" t="s">
        <v>94</v>
      </c>
      <c r="D16" s="405">
        <v>0.40060000000000001</v>
      </c>
      <c r="E16" s="203" t="s">
        <v>1486</v>
      </c>
      <c r="F16" s="203" t="s">
        <v>1487</v>
      </c>
      <c r="G16" s="203" t="s">
        <v>1488</v>
      </c>
      <c r="H16" s="196" t="s">
        <v>180</v>
      </c>
      <c r="I16" s="408" t="s">
        <v>179</v>
      </c>
      <c r="J16" s="408" t="s">
        <v>178</v>
      </c>
      <c r="K16" s="408" t="s">
        <v>177</v>
      </c>
      <c r="L16" s="196" t="s">
        <v>176</v>
      </c>
      <c r="M16" s="408" t="s">
        <v>175</v>
      </c>
      <c r="N16" s="408" t="s">
        <v>174</v>
      </c>
      <c r="O16" s="408" t="s">
        <v>173</v>
      </c>
      <c r="P16" s="196" t="s">
        <v>172</v>
      </c>
      <c r="Q16" s="196" t="s">
        <v>171</v>
      </c>
      <c r="R16" s="196" t="s">
        <v>170</v>
      </c>
      <c r="S16" s="196" t="s">
        <v>169</v>
      </c>
      <c r="T16" s="196" t="s">
        <v>168</v>
      </c>
      <c r="U16" s="196" t="s">
        <v>140</v>
      </c>
      <c r="V16" s="196" t="s">
        <v>167</v>
      </c>
      <c r="W16" s="196" t="s">
        <v>166</v>
      </c>
      <c r="X16" s="196" t="s">
        <v>165</v>
      </c>
      <c r="Y16" s="196" t="s">
        <v>164</v>
      </c>
      <c r="Z16" s="196" t="s">
        <v>163</v>
      </c>
      <c r="AA16" s="196" t="s">
        <v>162</v>
      </c>
      <c r="AB16" s="196" t="s">
        <v>161</v>
      </c>
      <c r="AC16" s="196" t="s">
        <v>160</v>
      </c>
      <c r="AD16" s="196" t="s">
        <v>159</v>
      </c>
      <c r="AE16" s="196" t="s">
        <v>101</v>
      </c>
      <c r="AF16" s="196" t="s">
        <v>101</v>
      </c>
      <c r="AG16" s="196" t="s">
        <v>158</v>
      </c>
      <c r="AH16" s="408"/>
      <c r="AI16" s="413"/>
      <c r="AJ16" s="37"/>
      <c r="AK16" s="37"/>
    </row>
    <row r="17" spans="1:41" s="36" customFormat="1" ht="15.75" customHeight="1" x14ac:dyDescent="0.3">
      <c r="A17" s="201">
        <v>2008</v>
      </c>
      <c r="B17" s="323" t="s">
        <v>157</v>
      </c>
      <c r="C17" s="196" t="s">
        <v>103</v>
      </c>
      <c r="D17" s="405">
        <v>0.46260000000000001</v>
      </c>
      <c r="E17" s="203" t="s">
        <v>156</v>
      </c>
      <c r="F17" s="203" t="s">
        <v>155</v>
      </c>
      <c r="G17" s="203" t="s">
        <v>154</v>
      </c>
      <c r="H17" s="196" t="s">
        <v>153</v>
      </c>
      <c r="I17" s="196" t="s">
        <v>152</v>
      </c>
      <c r="J17" s="408" t="s">
        <v>151</v>
      </c>
      <c r="K17" s="408" t="s">
        <v>150</v>
      </c>
      <c r="L17" s="196" t="s">
        <v>149</v>
      </c>
      <c r="M17" s="196" t="s">
        <v>148</v>
      </c>
      <c r="N17" s="408" t="s">
        <v>147</v>
      </c>
      <c r="O17" s="408" t="s">
        <v>146</v>
      </c>
      <c r="P17" s="196" t="s">
        <v>145</v>
      </c>
      <c r="Q17" s="196" t="s">
        <v>144</v>
      </c>
      <c r="R17" s="196" t="s">
        <v>143</v>
      </c>
      <c r="S17" s="196" t="s">
        <v>142</v>
      </c>
      <c r="T17" s="196" t="s">
        <v>141</v>
      </c>
      <c r="U17" s="196" t="s">
        <v>140</v>
      </c>
      <c r="V17" s="196" t="s">
        <v>139</v>
      </c>
      <c r="W17" s="196" t="s">
        <v>138</v>
      </c>
      <c r="X17" s="196" t="s">
        <v>137</v>
      </c>
      <c r="Y17" s="196" t="s">
        <v>136</v>
      </c>
      <c r="Z17" s="196" t="s">
        <v>135</v>
      </c>
      <c r="AA17" s="196" t="s">
        <v>134</v>
      </c>
      <c r="AB17" s="196" t="s">
        <v>133</v>
      </c>
      <c r="AC17" s="196" t="s">
        <v>132</v>
      </c>
      <c r="AD17" s="196" t="s">
        <v>131</v>
      </c>
      <c r="AE17" s="196" t="s">
        <v>101</v>
      </c>
      <c r="AF17" s="196" t="s">
        <v>101</v>
      </c>
      <c r="AG17" s="196" t="s">
        <v>130</v>
      </c>
      <c r="AH17" s="408"/>
      <c r="AI17" s="413"/>
      <c r="AJ17" s="37"/>
      <c r="AK17" s="37"/>
    </row>
    <row r="18" spans="1:41" s="36" customFormat="1" ht="15.6" x14ac:dyDescent="0.3">
      <c r="A18" s="201">
        <v>2009</v>
      </c>
      <c r="B18" s="323" t="s">
        <v>129</v>
      </c>
      <c r="C18" s="196" t="s">
        <v>103</v>
      </c>
      <c r="D18" s="405">
        <v>0.43020000000000003</v>
      </c>
      <c r="E18" s="203" t="s">
        <v>128</v>
      </c>
      <c r="F18" s="203" t="s">
        <v>127</v>
      </c>
      <c r="G18" s="203" t="s">
        <v>126</v>
      </c>
      <c r="H18" s="196" t="s">
        <v>125</v>
      </c>
      <c r="I18" s="196" t="s">
        <v>124</v>
      </c>
      <c r="J18" s="196" t="s">
        <v>123</v>
      </c>
      <c r="K18" s="196" t="s">
        <v>122</v>
      </c>
      <c r="L18" s="196" t="s">
        <v>121</v>
      </c>
      <c r="M18" s="196" t="s">
        <v>120</v>
      </c>
      <c r="N18" s="196" t="s">
        <v>119</v>
      </c>
      <c r="O18" s="196" t="s">
        <v>118</v>
      </c>
      <c r="P18" s="196" t="s">
        <v>117</v>
      </c>
      <c r="Q18" s="196" t="s">
        <v>116</v>
      </c>
      <c r="R18" s="196" t="s">
        <v>115</v>
      </c>
      <c r="S18" s="196" t="s">
        <v>114</v>
      </c>
      <c r="T18" s="196" t="s">
        <v>113</v>
      </c>
      <c r="U18" s="196" t="s">
        <v>112</v>
      </c>
      <c r="V18" s="196" t="s">
        <v>111</v>
      </c>
      <c r="W18" s="196" t="s">
        <v>110</v>
      </c>
      <c r="X18" s="196" t="s">
        <v>109</v>
      </c>
      <c r="Y18" s="196" t="s">
        <v>108</v>
      </c>
      <c r="Z18" s="196" t="s">
        <v>107</v>
      </c>
      <c r="AA18" s="196" t="s">
        <v>106</v>
      </c>
      <c r="AB18" s="196" t="s">
        <v>105</v>
      </c>
      <c r="AC18" s="196" t="s">
        <v>104</v>
      </c>
      <c r="AD18" s="196" t="s">
        <v>102</v>
      </c>
      <c r="AE18" s="196" t="s">
        <v>101</v>
      </c>
      <c r="AF18" s="196" t="s">
        <v>101</v>
      </c>
      <c r="AG18" s="196" t="s">
        <v>100</v>
      </c>
      <c r="AH18" s="408"/>
      <c r="AI18" s="413"/>
      <c r="AJ18" s="37"/>
      <c r="AK18" s="37"/>
    </row>
    <row r="19" spans="1:41" s="36" customFormat="1" ht="15.6" x14ac:dyDescent="0.3">
      <c r="A19" s="324">
        <v>2012</v>
      </c>
      <c r="B19" s="326" t="s">
        <v>878</v>
      </c>
      <c r="C19" s="408" t="s">
        <v>96</v>
      </c>
      <c r="D19" s="405">
        <v>0.50900000000000001</v>
      </c>
      <c r="E19" s="408" t="s">
        <v>885</v>
      </c>
      <c r="F19" s="408" t="s">
        <v>887</v>
      </c>
      <c r="G19" s="408" t="s">
        <v>888</v>
      </c>
      <c r="H19" s="408" t="s">
        <v>893</v>
      </c>
      <c r="I19" s="408" t="s">
        <v>903</v>
      </c>
      <c r="J19" s="408" t="s">
        <v>905</v>
      </c>
      <c r="K19" s="408" t="s">
        <v>907</v>
      </c>
      <c r="L19" s="408" t="s">
        <v>908</v>
      </c>
      <c r="M19" s="408" t="s">
        <v>93</v>
      </c>
      <c r="N19" s="408" t="s">
        <v>93</v>
      </c>
      <c r="O19" s="408" t="s">
        <v>93</v>
      </c>
      <c r="P19" s="408" t="s">
        <v>93</v>
      </c>
      <c r="Q19" s="408">
        <v>2.3E-2</v>
      </c>
      <c r="R19" s="408" t="s">
        <v>93</v>
      </c>
      <c r="S19" s="408" t="s">
        <v>93</v>
      </c>
      <c r="T19" s="408" t="s">
        <v>938</v>
      </c>
      <c r="U19" s="408" t="s">
        <v>939</v>
      </c>
      <c r="V19" s="408" t="s">
        <v>942</v>
      </c>
      <c r="W19" s="408" t="s">
        <v>944</v>
      </c>
      <c r="X19" s="408" t="s">
        <v>945</v>
      </c>
      <c r="Y19" s="408" t="s">
        <v>946</v>
      </c>
      <c r="Z19" s="408" t="s">
        <v>950</v>
      </c>
      <c r="AA19" s="408" t="s">
        <v>952</v>
      </c>
      <c r="AB19" s="408" t="s">
        <v>953</v>
      </c>
      <c r="AC19" s="412">
        <v>6</v>
      </c>
      <c r="AD19" s="196" t="s">
        <v>101</v>
      </c>
      <c r="AE19" s="408" t="s">
        <v>932</v>
      </c>
      <c r="AF19" s="408">
        <v>1.78</v>
      </c>
      <c r="AG19" s="408" t="s">
        <v>936</v>
      </c>
      <c r="AH19" s="408"/>
      <c r="AI19" s="413"/>
      <c r="AJ19" s="37"/>
      <c r="AK19" s="37"/>
    </row>
    <row r="20" spans="1:41" s="36" customFormat="1" ht="15.6" x14ac:dyDescent="0.3">
      <c r="A20" s="324">
        <v>2014</v>
      </c>
      <c r="B20" s="326" t="s">
        <v>878</v>
      </c>
      <c r="C20" s="408" t="s">
        <v>96</v>
      </c>
      <c r="D20" s="405">
        <v>0.53</v>
      </c>
      <c r="E20" s="408" t="s">
        <v>886</v>
      </c>
      <c r="F20" s="408" t="s">
        <v>889</v>
      </c>
      <c r="G20" s="408" t="s">
        <v>890</v>
      </c>
      <c r="H20" s="408" t="s">
        <v>894</v>
      </c>
      <c r="I20" s="408" t="s">
        <v>904</v>
      </c>
      <c r="J20" s="408" t="s">
        <v>906</v>
      </c>
      <c r="K20" s="408" t="s">
        <v>909</v>
      </c>
      <c r="L20" s="408" t="s">
        <v>910</v>
      </c>
      <c r="M20" s="408" t="s">
        <v>93</v>
      </c>
      <c r="N20" s="408" t="s">
        <v>93</v>
      </c>
      <c r="O20" s="408" t="s">
        <v>93</v>
      </c>
      <c r="P20" s="408" t="s">
        <v>93</v>
      </c>
      <c r="Q20" s="408">
        <v>2.7E-2</v>
      </c>
      <c r="R20" s="408" t="s">
        <v>93</v>
      </c>
      <c r="S20" s="408" t="s">
        <v>93</v>
      </c>
      <c r="T20" s="408" t="s">
        <v>940</v>
      </c>
      <c r="U20" s="408" t="s">
        <v>941</v>
      </c>
      <c r="V20" s="408" t="s">
        <v>943</v>
      </c>
      <c r="W20" s="408" t="s">
        <v>947</v>
      </c>
      <c r="X20" s="408" t="s">
        <v>948</v>
      </c>
      <c r="Y20" s="408" t="s">
        <v>949</v>
      </c>
      <c r="Z20" s="408" t="s">
        <v>951</v>
      </c>
      <c r="AA20" s="408" t="s">
        <v>954</v>
      </c>
      <c r="AB20" s="408" t="s">
        <v>955</v>
      </c>
      <c r="AC20" s="412">
        <v>7</v>
      </c>
      <c r="AD20" s="196" t="s">
        <v>101</v>
      </c>
      <c r="AE20" s="408" t="s">
        <v>933</v>
      </c>
      <c r="AF20" s="408">
        <v>2.57</v>
      </c>
      <c r="AG20" s="408" t="s">
        <v>937</v>
      </c>
      <c r="AH20" s="408"/>
      <c r="AI20" s="413"/>
      <c r="AJ20" s="37"/>
      <c r="AK20" s="37"/>
    </row>
    <row r="21" spans="1:41" s="34" customFormat="1" ht="15.6" x14ac:dyDescent="0.3">
      <c r="A21" s="327"/>
      <c r="B21" s="327"/>
      <c r="C21" s="426"/>
      <c r="D21" s="406"/>
      <c r="E21" s="426"/>
      <c r="F21" s="426"/>
      <c r="G21" s="426"/>
      <c r="H21" s="426"/>
      <c r="I21" s="426"/>
      <c r="J21" s="426"/>
      <c r="K21" s="426"/>
      <c r="L21" s="426"/>
      <c r="M21" s="426"/>
      <c r="N21" s="426"/>
      <c r="O21" s="426"/>
      <c r="P21" s="426"/>
      <c r="Q21" s="426"/>
      <c r="R21" s="426"/>
      <c r="S21" s="426"/>
      <c r="T21" s="426"/>
      <c r="U21" s="426"/>
      <c r="V21" s="426"/>
      <c r="W21" s="426"/>
      <c r="X21" s="426"/>
      <c r="Y21" s="426"/>
      <c r="Z21" s="426"/>
      <c r="AA21" s="426"/>
      <c r="AB21" s="426"/>
      <c r="AC21" s="426"/>
      <c r="AD21" s="426"/>
      <c r="AE21" s="426"/>
      <c r="AF21" s="426"/>
      <c r="AG21" s="426"/>
      <c r="AH21" s="426"/>
      <c r="AI21" s="427"/>
    </row>
    <row r="22" spans="1:41" s="40" customFormat="1" ht="15" customHeight="1" x14ac:dyDescent="0.3">
      <c r="A22" s="554" t="s">
        <v>971</v>
      </c>
      <c r="B22" s="554"/>
      <c r="C22" s="416"/>
      <c r="D22" s="417"/>
      <c r="E22" s="555" t="s">
        <v>3</v>
      </c>
      <c r="F22" s="555"/>
      <c r="G22" s="555"/>
      <c r="H22" s="555"/>
      <c r="I22" s="560" t="s">
        <v>198</v>
      </c>
      <c r="J22" s="560"/>
      <c r="K22" s="560"/>
      <c r="L22" s="560"/>
      <c r="M22" s="560" t="s">
        <v>197</v>
      </c>
      <c r="N22" s="560"/>
      <c r="O22" s="560"/>
      <c r="P22" s="560"/>
      <c r="Q22" s="560" t="s">
        <v>4</v>
      </c>
      <c r="R22" s="560"/>
      <c r="S22" s="560"/>
      <c r="T22" s="560"/>
      <c r="U22" s="418"/>
      <c r="V22" s="418" t="s">
        <v>196</v>
      </c>
      <c r="W22" s="418"/>
      <c r="X22" s="418"/>
      <c r="Y22" s="560" t="s">
        <v>999</v>
      </c>
      <c r="Z22" s="560"/>
      <c r="AA22" s="560"/>
      <c r="AB22" s="560"/>
      <c r="AC22" s="420"/>
      <c r="AD22" s="416"/>
      <c r="AE22" s="420"/>
      <c r="AF22" s="420"/>
      <c r="AG22" s="420"/>
      <c r="AH22" s="406"/>
      <c r="AI22" s="421"/>
    </row>
    <row r="23" spans="1:41" s="39" customFormat="1" ht="15" customHeight="1" x14ac:dyDescent="0.3">
      <c r="A23" s="566" t="s">
        <v>2</v>
      </c>
      <c r="B23" s="566" t="s">
        <v>14</v>
      </c>
      <c r="C23" s="556" t="s">
        <v>967</v>
      </c>
      <c r="D23" s="422"/>
      <c r="E23" s="565" t="s">
        <v>39</v>
      </c>
      <c r="F23" s="565"/>
      <c r="G23" s="565"/>
      <c r="H23" s="556" t="s">
        <v>962</v>
      </c>
      <c r="I23" s="560" t="s">
        <v>39</v>
      </c>
      <c r="J23" s="560"/>
      <c r="K23" s="560"/>
      <c r="L23" s="552" t="s">
        <v>963</v>
      </c>
      <c r="M23" s="560" t="s">
        <v>39</v>
      </c>
      <c r="N23" s="560"/>
      <c r="O23" s="560"/>
      <c r="P23" s="552" t="s">
        <v>964</v>
      </c>
      <c r="Q23" s="560" t="s">
        <v>1170</v>
      </c>
      <c r="R23" s="560"/>
      <c r="S23" s="560"/>
      <c r="T23" s="552" t="s">
        <v>965</v>
      </c>
      <c r="U23" s="415"/>
      <c r="V23" s="415" t="s">
        <v>1171</v>
      </c>
      <c r="W23" s="415"/>
      <c r="X23" s="552" t="s">
        <v>966</v>
      </c>
      <c r="Y23" s="560" t="s">
        <v>46</v>
      </c>
      <c r="Z23" s="560"/>
      <c r="AA23" s="560"/>
      <c r="AB23" s="552" t="s">
        <v>42</v>
      </c>
      <c r="AC23" s="552" t="s">
        <v>0</v>
      </c>
      <c r="AD23" s="552" t="s">
        <v>1106</v>
      </c>
      <c r="AE23" s="552" t="s">
        <v>40</v>
      </c>
      <c r="AF23" s="552" t="s">
        <v>981</v>
      </c>
      <c r="AG23" s="422"/>
      <c r="AH23" s="419"/>
      <c r="AI23" s="423"/>
      <c r="AJ23" s="38"/>
      <c r="AK23" s="38"/>
      <c r="AL23" s="38"/>
      <c r="AM23" s="38"/>
      <c r="AN23" s="38"/>
      <c r="AO23" s="38"/>
    </row>
    <row r="24" spans="1:41" s="38" customFormat="1" ht="30" customHeight="1" thickBot="1" x14ac:dyDescent="0.35">
      <c r="A24" s="567"/>
      <c r="B24" s="567"/>
      <c r="C24" s="553"/>
      <c r="D24" s="424" t="s">
        <v>973</v>
      </c>
      <c r="E24" s="425" t="s">
        <v>32</v>
      </c>
      <c r="F24" s="425" t="s">
        <v>33</v>
      </c>
      <c r="G24" s="425" t="s">
        <v>31</v>
      </c>
      <c r="H24" s="553"/>
      <c r="I24" s="425" t="s">
        <v>32</v>
      </c>
      <c r="J24" s="425" t="s">
        <v>33</v>
      </c>
      <c r="K24" s="425" t="s">
        <v>31</v>
      </c>
      <c r="L24" s="553"/>
      <c r="M24" s="425" t="s">
        <v>32</v>
      </c>
      <c r="N24" s="425" t="s">
        <v>33</v>
      </c>
      <c r="O24" s="425" t="s">
        <v>31</v>
      </c>
      <c r="P24" s="553"/>
      <c r="Q24" s="425" t="s">
        <v>32</v>
      </c>
      <c r="R24" s="425" t="s">
        <v>33</v>
      </c>
      <c r="S24" s="425" t="s">
        <v>31</v>
      </c>
      <c r="T24" s="553"/>
      <c r="U24" s="425" t="s">
        <v>32</v>
      </c>
      <c r="V24" s="425" t="s">
        <v>33</v>
      </c>
      <c r="W24" s="425" t="s">
        <v>31</v>
      </c>
      <c r="X24" s="553"/>
      <c r="Y24" s="425" t="s">
        <v>32</v>
      </c>
      <c r="Z24" s="425" t="s">
        <v>33</v>
      </c>
      <c r="AA24" s="425" t="s">
        <v>31</v>
      </c>
      <c r="AB24" s="553"/>
      <c r="AC24" s="553"/>
      <c r="AD24" s="553"/>
      <c r="AE24" s="553"/>
      <c r="AF24" s="553"/>
      <c r="AG24" s="424" t="s">
        <v>77</v>
      </c>
      <c r="AH24" s="419"/>
      <c r="AI24" s="423"/>
    </row>
    <row r="25" spans="1:41" s="91" customFormat="1" thickTop="1" x14ac:dyDescent="0.3">
      <c r="A25" s="201">
        <v>2006</v>
      </c>
      <c r="B25" s="323" t="s">
        <v>1115</v>
      </c>
      <c r="C25" s="196" t="s">
        <v>103</v>
      </c>
      <c r="D25" s="196"/>
      <c r="E25" s="406" t="s">
        <v>1047</v>
      </c>
      <c r="F25" s="407" t="s">
        <v>1048</v>
      </c>
      <c r="G25" s="407" t="s">
        <v>1049</v>
      </c>
      <c r="H25" s="406" t="s">
        <v>1088</v>
      </c>
      <c r="I25" s="408" t="s">
        <v>101</v>
      </c>
      <c r="J25" s="408" t="s">
        <v>101</v>
      </c>
      <c r="K25" s="408" t="s">
        <v>101</v>
      </c>
      <c r="L25" s="408" t="s">
        <v>101</v>
      </c>
      <c r="M25" s="408" t="s">
        <v>101</v>
      </c>
      <c r="N25" s="408" t="s">
        <v>101</v>
      </c>
      <c r="O25" s="408" t="s">
        <v>101</v>
      </c>
      <c r="P25" s="408" t="s">
        <v>101</v>
      </c>
      <c r="Q25" s="408" t="s">
        <v>1058</v>
      </c>
      <c r="R25" s="408" t="s">
        <v>1059</v>
      </c>
      <c r="S25" s="408" t="s">
        <v>1060</v>
      </c>
      <c r="T25" s="196" t="s">
        <v>1098</v>
      </c>
      <c r="U25" s="196" t="s">
        <v>1067</v>
      </c>
      <c r="V25" s="196" t="s">
        <v>1068</v>
      </c>
      <c r="W25" s="196" t="s">
        <v>1069</v>
      </c>
      <c r="X25" s="196" t="s">
        <v>1102</v>
      </c>
      <c r="Y25" s="196" t="s">
        <v>1079</v>
      </c>
      <c r="Z25" s="196" t="s">
        <v>1080</v>
      </c>
      <c r="AA25" s="196" t="s">
        <v>1081</v>
      </c>
      <c r="AB25" s="196" t="s">
        <v>974</v>
      </c>
      <c r="AC25" s="196">
        <v>5</v>
      </c>
      <c r="AD25" s="196" t="s">
        <v>1110</v>
      </c>
      <c r="AE25" s="196" t="s">
        <v>101</v>
      </c>
      <c r="AF25" s="196" t="s">
        <v>101</v>
      </c>
      <c r="AG25" s="196" t="s">
        <v>1076</v>
      </c>
      <c r="AH25" s="196"/>
      <c r="AI25" s="409"/>
    </row>
    <row r="26" spans="1:41" s="91" customFormat="1" ht="15.6" x14ac:dyDescent="0.3">
      <c r="A26" s="201">
        <v>2006</v>
      </c>
      <c r="B26" s="323" t="s">
        <v>1116</v>
      </c>
      <c r="C26" s="196" t="s">
        <v>103</v>
      </c>
      <c r="D26" s="196"/>
      <c r="E26" s="196" t="s">
        <v>1158</v>
      </c>
      <c r="F26" s="407"/>
      <c r="G26" s="407"/>
      <c r="H26" s="406" t="s">
        <v>1144</v>
      </c>
      <c r="I26" s="408" t="s">
        <v>101</v>
      </c>
      <c r="J26" s="408" t="s">
        <v>101</v>
      </c>
      <c r="K26" s="408" t="s">
        <v>101</v>
      </c>
      <c r="L26" s="408" t="s">
        <v>101</v>
      </c>
      <c r="M26" s="408" t="s">
        <v>101</v>
      </c>
      <c r="N26" s="408" t="s">
        <v>101</v>
      </c>
      <c r="O26" s="408" t="s">
        <v>101</v>
      </c>
      <c r="P26" s="408" t="s">
        <v>101</v>
      </c>
      <c r="Q26" s="408" t="s">
        <v>1164</v>
      </c>
      <c r="R26" s="408"/>
      <c r="S26" s="408"/>
      <c r="T26" s="196" t="s">
        <v>1132</v>
      </c>
      <c r="U26" s="196" t="s">
        <v>1172</v>
      </c>
      <c r="V26" s="196"/>
      <c r="W26" s="196"/>
      <c r="X26" s="196" t="s">
        <v>1138</v>
      </c>
      <c r="Y26" s="196"/>
      <c r="Z26" s="196"/>
      <c r="AA26" s="196"/>
      <c r="AB26" s="196" t="s">
        <v>1126</v>
      </c>
      <c r="AC26" s="196">
        <v>5</v>
      </c>
      <c r="AD26" s="196"/>
      <c r="AE26" s="196"/>
      <c r="AF26" s="196"/>
      <c r="AG26" s="196"/>
      <c r="AH26" s="196"/>
      <c r="AI26" s="409"/>
    </row>
    <row r="27" spans="1:41" s="91" customFormat="1" ht="15.6" x14ac:dyDescent="0.3">
      <c r="A27" s="201">
        <v>2006</v>
      </c>
      <c r="B27" s="323" t="s">
        <v>15</v>
      </c>
      <c r="C27" s="196" t="s">
        <v>103</v>
      </c>
      <c r="D27" s="196"/>
      <c r="E27" s="196" t="s">
        <v>1159</v>
      </c>
      <c r="F27" s="407"/>
      <c r="G27" s="407"/>
      <c r="H27" s="406" t="s">
        <v>1145</v>
      </c>
      <c r="I27" s="408" t="s">
        <v>101</v>
      </c>
      <c r="J27" s="408" t="s">
        <v>101</v>
      </c>
      <c r="K27" s="408" t="s">
        <v>101</v>
      </c>
      <c r="L27" s="408" t="s">
        <v>101</v>
      </c>
      <c r="M27" s="408" t="s">
        <v>101</v>
      </c>
      <c r="N27" s="408" t="s">
        <v>101</v>
      </c>
      <c r="O27" s="408" t="s">
        <v>101</v>
      </c>
      <c r="P27" s="408" t="s">
        <v>101</v>
      </c>
      <c r="Q27" s="408" t="s">
        <v>1165</v>
      </c>
      <c r="R27" s="408"/>
      <c r="S27" s="408"/>
      <c r="T27" s="196" t="s">
        <v>1133</v>
      </c>
      <c r="U27" s="196" t="s">
        <v>1173</v>
      </c>
      <c r="V27" s="196"/>
      <c r="W27" s="196"/>
      <c r="X27" s="196" t="s">
        <v>1139</v>
      </c>
      <c r="Y27" s="196"/>
      <c r="Z27" s="196"/>
      <c r="AA27" s="196"/>
      <c r="AB27" s="196" t="s">
        <v>1127</v>
      </c>
      <c r="AC27" s="196">
        <v>5</v>
      </c>
      <c r="AD27" s="196"/>
      <c r="AE27" s="196"/>
      <c r="AF27" s="196"/>
      <c r="AG27" s="196"/>
      <c r="AH27" s="196"/>
      <c r="AI27" s="409"/>
    </row>
    <row r="28" spans="1:41" s="91" customFormat="1" ht="15.6" x14ac:dyDescent="0.3">
      <c r="A28" s="201">
        <v>2007</v>
      </c>
      <c r="B28" s="323" t="s">
        <v>1115</v>
      </c>
      <c r="C28" s="196" t="s">
        <v>103</v>
      </c>
      <c r="D28" s="196"/>
      <c r="E28" s="410" t="s">
        <v>1046</v>
      </c>
      <c r="F28" s="410" t="s">
        <v>1050</v>
      </c>
      <c r="G28" s="410" t="s">
        <v>1051</v>
      </c>
      <c r="H28" s="196" t="s">
        <v>1089</v>
      </c>
      <c r="I28" s="408" t="s">
        <v>1052</v>
      </c>
      <c r="J28" s="408" t="s">
        <v>1053</v>
      </c>
      <c r="K28" s="408" t="s">
        <v>1054</v>
      </c>
      <c r="L28" s="196" t="s">
        <v>1092</v>
      </c>
      <c r="M28" s="408" t="s">
        <v>1055</v>
      </c>
      <c r="N28" s="408" t="s">
        <v>1056</v>
      </c>
      <c r="O28" s="408" t="s">
        <v>1057</v>
      </c>
      <c r="P28" s="196" t="s">
        <v>1095</v>
      </c>
      <c r="Q28" s="408" t="s">
        <v>1061</v>
      </c>
      <c r="R28" s="408" t="s">
        <v>1062</v>
      </c>
      <c r="S28" s="408" t="s">
        <v>1063</v>
      </c>
      <c r="T28" s="196" t="s">
        <v>1099</v>
      </c>
      <c r="U28" s="196" t="s">
        <v>1070</v>
      </c>
      <c r="V28" s="196" t="s">
        <v>1072</v>
      </c>
      <c r="W28" s="196" t="s">
        <v>1073</v>
      </c>
      <c r="X28" s="196" t="s">
        <v>1103</v>
      </c>
      <c r="Y28" s="196" t="s">
        <v>1082</v>
      </c>
      <c r="Z28" s="196" t="s">
        <v>1083</v>
      </c>
      <c r="AA28" s="196" t="s">
        <v>1084</v>
      </c>
      <c r="AB28" s="196" t="s">
        <v>975</v>
      </c>
      <c r="AC28" s="196">
        <v>5</v>
      </c>
      <c r="AD28" s="196" t="s">
        <v>1109</v>
      </c>
      <c r="AE28" s="196" t="s">
        <v>101</v>
      </c>
      <c r="AF28" s="196" t="s">
        <v>101</v>
      </c>
      <c r="AG28" s="196" t="s">
        <v>1077</v>
      </c>
      <c r="AH28" s="196"/>
      <c r="AI28" s="409"/>
    </row>
    <row r="29" spans="1:41" s="91" customFormat="1" ht="15.6" x14ac:dyDescent="0.3">
      <c r="A29" s="201">
        <v>2007</v>
      </c>
      <c r="B29" s="323" t="s">
        <v>1116</v>
      </c>
      <c r="C29" s="196" t="s">
        <v>103</v>
      </c>
      <c r="D29" s="196"/>
      <c r="E29" s="203" t="s">
        <v>1160</v>
      </c>
      <c r="F29" s="410"/>
      <c r="G29" s="410"/>
      <c r="H29" s="407" t="s">
        <v>1146</v>
      </c>
      <c r="I29" s="196"/>
      <c r="J29" s="408"/>
      <c r="K29" s="408"/>
      <c r="L29" s="408" t="s">
        <v>1150</v>
      </c>
      <c r="M29" s="408"/>
      <c r="N29" s="408"/>
      <c r="O29" s="408"/>
      <c r="P29" s="196" t="s">
        <v>1154</v>
      </c>
      <c r="Q29" s="408" t="s">
        <v>1166</v>
      </c>
      <c r="R29" s="408"/>
      <c r="S29" s="408"/>
      <c r="T29" s="196" t="s">
        <v>1134</v>
      </c>
      <c r="U29" s="196" t="s">
        <v>1174</v>
      </c>
      <c r="V29" s="196"/>
      <c r="W29" s="196"/>
      <c r="X29" s="196" t="s">
        <v>1140</v>
      </c>
      <c r="Y29" s="196"/>
      <c r="Z29" s="196"/>
      <c r="AA29" s="196"/>
      <c r="AB29" s="196" t="s">
        <v>1128</v>
      </c>
      <c r="AC29" s="196">
        <v>5</v>
      </c>
      <c r="AD29" s="196"/>
      <c r="AE29" s="196"/>
      <c r="AF29" s="196"/>
      <c r="AG29" s="196"/>
      <c r="AH29" s="196"/>
      <c r="AI29" s="409"/>
    </row>
    <row r="30" spans="1:41" s="91" customFormat="1" ht="15.6" x14ac:dyDescent="0.3">
      <c r="A30" s="201">
        <v>2007</v>
      </c>
      <c r="B30" s="323" t="s">
        <v>15</v>
      </c>
      <c r="C30" s="196" t="s">
        <v>103</v>
      </c>
      <c r="D30" s="196"/>
      <c r="E30" s="203" t="s">
        <v>1161</v>
      </c>
      <c r="F30" s="410"/>
      <c r="G30" s="410"/>
      <c r="H30" s="407" t="s">
        <v>1147</v>
      </c>
      <c r="I30" s="196"/>
      <c r="J30" s="408"/>
      <c r="K30" s="408"/>
      <c r="L30" s="408" t="s">
        <v>1151</v>
      </c>
      <c r="M30" s="408"/>
      <c r="N30" s="408"/>
      <c r="O30" s="408"/>
      <c r="P30" s="196" t="s">
        <v>1155</v>
      </c>
      <c r="Q30" s="408" t="s">
        <v>1167</v>
      </c>
      <c r="R30" s="408"/>
      <c r="S30" s="408"/>
      <c r="T30" s="196" t="s">
        <v>1135</v>
      </c>
      <c r="U30" s="196" t="s">
        <v>1175</v>
      </c>
      <c r="V30" s="196"/>
      <c r="W30" s="196"/>
      <c r="X30" s="196" t="s">
        <v>1141</v>
      </c>
      <c r="Y30" s="196"/>
      <c r="Z30" s="196"/>
      <c r="AA30" s="196"/>
      <c r="AB30" s="196" t="s">
        <v>1129</v>
      </c>
      <c r="AC30" s="196">
        <v>5</v>
      </c>
      <c r="AD30" s="196"/>
      <c r="AE30" s="196"/>
      <c r="AF30" s="196"/>
      <c r="AG30" s="196"/>
      <c r="AH30" s="196"/>
      <c r="AI30" s="409"/>
    </row>
    <row r="31" spans="1:41" s="91" customFormat="1" ht="15.6" x14ac:dyDescent="0.3">
      <c r="A31" s="201">
        <v>2008</v>
      </c>
      <c r="B31" s="323" t="s">
        <v>1033</v>
      </c>
      <c r="C31" s="196" t="s">
        <v>103</v>
      </c>
      <c r="D31" s="196"/>
      <c r="E31" s="411" t="s">
        <v>1043</v>
      </c>
      <c r="F31" s="410" t="s">
        <v>1044</v>
      </c>
      <c r="G31" s="410" t="s">
        <v>1045</v>
      </c>
      <c r="H31" s="196" t="s">
        <v>1090</v>
      </c>
      <c r="I31" s="196" t="s">
        <v>1038</v>
      </c>
      <c r="J31" s="408" t="s">
        <v>1039</v>
      </c>
      <c r="K31" s="408" t="s">
        <v>1040</v>
      </c>
      <c r="L31" s="196" t="s">
        <v>1093</v>
      </c>
      <c r="M31" s="196" t="s">
        <v>1041</v>
      </c>
      <c r="N31" s="408" t="s">
        <v>1042</v>
      </c>
      <c r="O31" s="408" t="s">
        <v>1040</v>
      </c>
      <c r="P31" s="196" t="s">
        <v>1096</v>
      </c>
      <c r="Q31" s="408" t="s">
        <v>1064</v>
      </c>
      <c r="R31" s="408" t="s">
        <v>1065</v>
      </c>
      <c r="S31" s="408" t="s">
        <v>1066</v>
      </c>
      <c r="T31" s="196" t="s">
        <v>1100</v>
      </c>
      <c r="U31" s="196" t="s">
        <v>1071</v>
      </c>
      <c r="V31" s="196" t="s">
        <v>1074</v>
      </c>
      <c r="W31" s="196" t="s">
        <v>1075</v>
      </c>
      <c r="X31" s="196" t="s">
        <v>1104</v>
      </c>
      <c r="Y31" s="196" t="s">
        <v>1085</v>
      </c>
      <c r="Z31" s="196" t="s">
        <v>1086</v>
      </c>
      <c r="AA31" s="196" t="s">
        <v>1087</v>
      </c>
      <c r="AB31" s="196" t="s">
        <v>976</v>
      </c>
      <c r="AC31" s="196">
        <v>5</v>
      </c>
      <c r="AD31" s="196" t="s">
        <v>1108</v>
      </c>
      <c r="AE31" s="196" t="s">
        <v>101</v>
      </c>
      <c r="AF31" s="196" t="s">
        <v>101</v>
      </c>
      <c r="AG31" s="196" t="s">
        <v>1078</v>
      </c>
      <c r="AH31" s="196"/>
      <c r="AI31" s="409"/>
    </row>
    <row r="32" spans="1:41" s="91" customFormat="1" ht="15.6" x14ac:dyDescent="0.3">
      <c r="A32" s="201">
        <v>2008</v>
      </c>
      <c r="B32" s="323" t="s">
        <v>1116</v>
      </c>
      <c r="C32" s="196" t="s">
        <v>103</v>
      </c>
      <c r="D32" s="196"/>
      <c r="E32" s="203" t="s">
        <v>1162</v>
      </c>
      <c r="F32" s="410"/>
      <c r="G32" s="410"/>
      <c r="H32" s="408" t="s">
        <v>1148</v>
      </c>
      <c r="I32" s="196"/>
      <c r="J32" s="408"/>
      <c r="K32" s="408"/>
      <c r="L32" s="196" t="s">
        <v>1152</v>
      </c>
      <c r="M32" s="196"/>
      <c r="N32" s="408"/>
      <c r="O32" s="408"/>
      <c r="P32" s="196" t="s">
        <v>1156</v>
      </c>
      <c r="Q32" s="408" t="s">
        <v>1168</v>
      </c>
      <c r="R32" s="408"/>
      <c r="S32" s="408"/>
      <c r="T32" s="196" t="s">
        <v>1136</v>
      </c>
      <c r="U32" s="196" t="s">
        <v>1176</v>
      </c>
      <c r="V32" s="196"/>
      <c r="W32" s="196"/>
      <c r="X32" s="196" t="s">
        <v>1142</v>
      </c>
      <c r="Y32" s="196"/>
      <c r="Z32" s="196"/>
      <c r="AA32" s="196"/>
      <c r="AB32" s="196" t="s">
        <v>1130</v>
      </c>
      <c r="AC32" s="196">
        <v>5</v>
      </c>
      <c r="AD32" s="196"/>
      <c r="AE32" s="196"/>
      <c r="AF32" s="196"/>
      <c r="AG32" s="196"/>
      <c r="AH32" s="196"/>
      <c r="AI32" s="409"/>
    </row>
    <row r="33" spans="1:35" s="91" customFormat="1" ht="15.6" x14ac:dyDescent="0.3">
      <c r="A33" s="201">
        <v>2008</v>
      </c>
      <c r="B33" s="323" t="s">
        <v>15</v>
      </c>
      <c r="C33" s="196" t="s">
        <v>103</v>
      </c>
      <c r="D33" s="196"/>
      <c r="E33" s="203" t="s">
        <v>1163</v>
      </c>
      <c r="F33" s="410"/>
      <c r="G33" s="410"/>
      <c r="H33" s="408" t="s">
        <v>1149</v>
      </c>
      <c r="I33" s="196"/>
      <c r="J33" s="408"/>
      <c r="K33" s="408"/>
      <c r="L33" s="196" t="s">
        <v>1153</v>
      </c>
      <c r="M33" s="196"/>
      <c r="N33" s="408"/>
      <c r="O33" s="408"/>
      <c r="P33" s="196" t="s">
        <v>1157</v>
      </c>
      <c r="Q33" s="408" t="s">
        <v>1169</v>
      </c>
      <c r="R33" s="408"/>
      <c r="S33" s="408"/>
      <c r="T33" s="196" t="s">
        <v>1137</v>
      </c>
      <c r="U33" s="196" t="s">
        <v>1177</v>
      </c>
      <c r="V33" s="196"/>
      <c r="W33" s="196"/>
      <c r="X33" s="196" t="s">
        <v>1143</v>
      </c>
      <c r="Y33" s="196"/>
      <c r="Z33" s="196"/>
      <c r="AA33" s="196"/>
      <c r="AB33" s="196" t="s">
        <v>1131</v>
      </c>
      <c r="AC33" s="196">
        <v>5</v>
      </c>
      <c r="AD33" s="196"/>
      <c r="AE33" s="196"/>
      <c r="AF33" s="196"/>
      <c r="AG33" s="196"/>
      <c r="AH33" s="196"/>
      <c r="AI33" s="409"/>
    </row>
    <row r="34" spans="1:35" s="92" customFormat="1" ht="15.6" x14ac:dyDescent="0.3">
      <c r="A34" s="324">
        <v>2009</v>
      </c>
      <c r="B34" s="323" t="s">
        <v>972</v>
      </c>
      <c r="C34" s="196" t="s">
        <v>103</v>
      </c>
      <c r="D34" s="196"/>
      <c r="E34" s="411" t="s">
        <v>1018</v>
      </c>
      <c r="F34" s="411" t="s">
        <v>1019</v>
      </c>
      <c r="G34" s="411" t="s">
        <v>1020</v>
      </c>
      <c r="H34" s="408" t="s">
        <v>1091</v>
      </c>
      <c r="I34" s="408" t="s">
        <v>101</v>
      </c>
      <c r="J34" s="408" t="s">
        <v>101</v>
      </c>
      <c r="K34" s="408" t="s">
        <v>101</v>
      </c>
      <c r="L34" s="408" t="s">
        <v>101</v>
      </c>
      <c r="M34" s="408" t="s">
        <v>1021</v>
      </c>
      <c r="N34" s="408" t="s">
        <v>1022</v>
      </c>
      <c r="O34" s="408" t="s">
        <v>1023</v>
      </c>
      <c r="P34" s="408" t="s">
        <v>1097</v>
      </c>
      <c r="Q34" s="408" t="s">
        <v>1013</v>
      </c>
      <c r="R34" s="408" t="s">
        <v>1014</v>
      </c>
      <c r="S34" s="408" t="s">
        <v>1015</v>
      </c>
      <c r="T34" s="408" t="s">
        <v>1101</v>
      </c>
      <c r="U34" s="408" t="s">
        <v>1016</v>
      </c>
      <c r="V34" s="408" t="s">
        <v>1014</v>
      </c>
      <c r="W34" s="408" t="s">
        <v>1017</v>
      </c>
      <c r="X34" s="408" t="s">
        <v>1105</v>
      </c>
      <c r="Y34" s="408" t="s">
        <v>1035</v>
      </c>
      <c r="Z34" s="408" t="s">
        <v>1036</v>
      </c>
      <c r="AA34" s="408" t="s">
        <v>1037</v>
      </c>
      <c r="AB34" s="408" t="s">
        <v>978</v>
      </c>
      <c r="AC34" s="412">
        <v>5</v>
      </c>
      <c r="AD34" s="196" t="s">
        <v>1107</v>
      </c>
      <c r="AE34" s="196" t="s">
        <v>101</v>
      </c>
      <c r="AF34" s="196" t="s">
        <v>101</v>
      </c>
      <c r="AG34" s="408" t="s">
        <v>1034</v>
      </c>
      <c r="AH34" s="408"/>
      <c r="AI34" s="413"/>
    </row>
    <row r="35" spans="1:35" s="92" customFormat="1" ht="15.6" x14ac:dyDescent="0.3">
      <c r="A35" s="324">
        <v>2012</v>
      </c>
      <c r="B35" s="323" t="s">
        <v>972</v>
      </c>
      <c r="C35" s="196" t="s">
        <v>977</v>
      </c>
      <c r="D35" s="405">
        <v>0.61599999999999999</v>
      </c>
      <c r="E35" s="408" t="s">
        <v>1006</v>
      </c>
      <c r="F35" s="408" t="s">
        <v>1008</v>
      </c>
      <c r="G35" s="408" t="s">
        <v>1007</v>
      </c>
      <c r="H35" s="408" t="s">
        <v>1000</v>
      </c>
      <c r="I35" s="408" t="s">
        <v>101</v>
      </c>
      <c r="J35" s="408" t="s">
        <v>101</v>
      </c>
      <c r="K35" s="408" t="s">
        <v>101</v>
      </c>
      <c r="L35" s="408" t="s">
        <v>101</v>
      </c>
      <c r="M35" s="408" t="s">
        <v>101</v>
      </c>
      <c r="N35" s="408" t="s">
        <v>101</v>
      </c>
      <c r="O35" s="408" t="s">
        <v>101</v>
      </c>
      <c r="P35" s="408" t="s">
        <v>101</v>
      </c>
      <c r="Q35" s="408">
        <v>9.1499999999999998E-2</v>
      </c>
      <c r="R35" s="408"/>
      <c r="S35" s="408"/>
      <c r="T35" s="408" t="s">
        <v>1001</v>
      </c>
      <c r="U35" s="408" t="s">
        <v>1004</v>
      </c>
      <c r="V35" s="408" t="s">
        <v>1009</v>
      </c>
      <c r="W35" s="408" t="s">
        <v>1010</v>
      </c>
      <c r="X35" s="408" t="s">
        <v>1002</v>
      </c>
      <c r="Y35" s="408" t="s">
        <v>1003</v>
      </c>
      <c r="Z35" s="408" t="s">
        <v>1011</v>
      </c>
      <c r="AA35" s="408" t="s">
        <v>1012</v>
      </c>
      <c r="AB35" s="408" t="s">
        <v>982</v>
      </c>
      <c r="AC35" s="412">
        <v>6</v>
      </c>
      <c r="AD35" s="196" t="s">
        <v>101</v>
      </c>
      <c r="AE35" s="408" t="s">
        <v>983</v>
      </c>
      <c r="AF35" s="407">
        <v>1.77</v>
      </c>
      <c r="AG35" s="408" t="s">
        <v>1005</v>
      </c>
      <c r="AH35" s="408"/>
      <c r="AI35" s="413"/>
    </row>
    <row r="36" spans="1:35" s="92" customFormat="1" ht="15.6" x14ac:dyDescent="0.3">
      <c r="A36" s="324">
        <v>2014</v>
      </c>
      <c r="B36" s="323" t="s">
        <v>972</v>
      </c>
      <c r="C36" s="196" t="s">
        <v>977</v>
      </c>
      <c r="D36" s="405">
        <v>0.48799999999999999</v>
      </c>
      <c r="E36" s="408" t="s">
        <v>991</v>
      </c>
      <c r="F36" s="408" t="s">
        <v>989</v>
      </c>
      <c r="G36" s="408" t="s">
        <v>990</v>
      </c>
      <c r="H36" s="408" t="s">
        <v>986</v>
      </c>
      <c r="I36" s="408" t="s">
        <v>101</v>
      </c>
      <c r="J36" s="408" t="s">
        <v>101</v>
      </c>
      <c r="K36" s="408" t="s">
        <v>101</v>
      </c>
      <c r="L36" s="408" t="s">
        <v>101</v>
      </c>
      <c r="M36" s="408" t="s">
        <v>101</v>
      </c>
      <c r="N36" s="408" t="s">
        <v>101</v>
      </c>
      <c r="O36" s="408" t="s">
        <v>101</v>
      </c>
      <c r="P36" s="408" t="s">
        <v>101</v>
      </c>
      <c r="Q36" s="408">
        <v>0.191</v>
      </c>
      <c r="R36" s="408"/>
      <c r="S36" s="408"/>
      <c r="T36" s="408" t="s">
        <v>984</v>
      </c>
      <c r="U36" s="408" t="s">
        <v>992</v>
      </c>
      <c r="V36" s="408" t="s">
        <v>994</v>
      </c>
      <c r="W36" s="408" t="s">
        <v>993</v>
      </c>
      <c r="X36" s="408" t="s">
        <v>985</v>
      </c>
      <c r="Y36" s="408" t="s">
        <v>988</v>
      </c>
      <c r="Z36" s="408" t="s">
        <v>995</v>
      </c>
      <c r="AA36" s="408" t="s">
        <v>996</v>
      </c>
      <c r="AB36" s="408" t="s">
        <v>979</v>
      </c>
      <c r="AC36" s="412">
        <v>7</v>
      </c>
      <c r="AD36" s="196" t="s">
        <v>101</v>
      </c>
      <c r="AE36" s="408" t="s">
        <v>980</v>
      </c>
      <c r="AF36" s="407">
        <v>2.2200000000000002</v>
      </c>
      <c r="AG36" s="408" t="s">
        <v>987</v>
      </c>
      <c r="AH36" s="408"/>
      <c r="AI36" s="413"/>
    </row>
    <row r="37" spans="1:35" s="35" customFormat="1" ht="15.6" x14ac:dyDescent="0.3">
      <c r="A37" s="147" t="s">
        <v>303</v>
      </c>
      <c r="B37" s="198"/>
      <c r="C37" s="428"/>
      <c r="D37" s="428"/>
      <c r="E37" s="428"/>
      <c r="F37" s="428"/>
      <c r="G37" s="428"/>
      <c r="H37" s="428"/>
      <c r="I37" s="428"/>
      <c r="J37" s="428"/>
      <c r="K37" s="428"/>
      <c r="L37" s="428"/>
      <c r="M37" s="428"/>
      <c r="N37" s="428"/>
      <c r="O37" s="428"/>
      <c r="P37" s="428"/>
      <c r="Q37" s="429"/>
      <c r="R37" s="429"/>
      <c r="S37" s="429"/>
      <c r="T37" s="429"/>
      <c r="U37" s="429"/>
      <c r="V37" s="429"/>
      <c r="W37" s="429"/>
      <c r="X37" s="429"/>
      <c r="Y37" s="429"/>
      <c r="Z37" s="429"/>
      <c r="AA37" s="429"/>
      <c r="AB37" s="429"/>
      <c r="AC37" s="429"/>
      <c r="AD37" s="429"/>
      <c r="AE37" s="429"/>
      <c r="AF37" s="429"/>
      <c r="AG37" s="196"/>
      <c r="AH37" s="429"/>
      <c r="AI37" s="430"/>
    </row>
    <row r="38" spans="1:35" s="35" customFormat="1" ht="48" customHeight="1" x14ac:dyDescent="0.3">
      <c r="A38" s="202" t="s">
        <v>97</v>
      </c>
      <c r="B38" s="522" t="s">
        <v>1535</v>
      </c>
      <c r="C38" s="522"/>
      <c r="D38" s="522"/>
      <c r="E38" s="522"/>
      <c r="F38" s="522"/>
      <c r="G38" s="522"/>
      <c r="H38" s="522"/>
      <c r="I38" s="522"/>
      <c r="J38" s="522"/>
      <c r="K38" s="198"/>
      <c r="L38" s="198"/>
      <c r="M38" s="198"/>
      <c r="N38" s="198"/>
      <c r="O38" s="198"/>
      <c r="P38" s="198"/>
      <c r="Q38" s="199"/>
      <c r="R38" s="199"/>
      <c r="S38" s="199"/>
      <c r="T38" s="199"/>
      <c r="U38" s="199"/>
      <c r="V38" s="199"/>
      <c r="W38" s="199"/>
      <c r="X38" s="199"/>
      <c r="Y38" s="199"/>
      <c r="Z38" s="199"/>
      <c r="AA38" s="199"/>
      <c r="AB38" s="199"/>
      <c r="AC38" s="199"/>
      <c r="AD38" s="199"/>
      <c r="AE38" s="199"/>
      <c r="AF38" s="199"/>
      <c r="AG38" s="201"/>
      <c r="AH38" s="199"/>
    </row>
    <row r="39" spans="1:35" s="90" customFormat="1" ht="32.25" customHeight="1" x14ac:dyDescent="0.3">
      <c r="A39" s="202" t="s">
        <v>1111</v>
      </c>
      <c r="B39" s="522" t="s">
        <v>1178</v>
      </c>
      <c r="C39" s="522"/>
      <c r="D39" s="562"/>
      <c r="E39" s="562"/>
      <c r="F39" s="562"/>
      <c r="G39" s="562"/>
      <c r="H39" s="562"/>
      <c r="I39" s="562"/>
      <c r="J39" s="562"/>
      <c r="K39" s="198"/>
      <c r="L39" s="198"/>
      <c r="M39" s="198"/>
      <c r="N39" s="198"/>
      <c r="O39" s="198"/>
      <c r="P39" s="198"/>
      <c r="Q39" s="199"/>
      <c r="R39" s="199"/>
      <c r="S39" s="199"/>
      <c r="T39" s="199"/>
      <c r="U39" s="199"/>
      <c r="V39" s="199"/>
      <c r="W39" s="199"/>
      <c r="X39" s="199"/>
      <c r="Y39" s="199"/>
      <c r="Z39" s="199"/>
      <c r="AA39" s="199"/>
      <c r="AB39" s="199"/>
      <c r="AC39" s="199"/>
      <c r="AD39" s="199"/>
      <c r="AE39" s="199"/>
      <c r="AF39" s="199"/>
      <c r="AG39" s="201"/>
      <c r="AH39" s="199"/>
    </row>
    <row r="40" spans="1:35" s="90" customFormat="1" ht="17.25" customHeight="1" x14ac:dyDescent="0.3">
      <c r="A40" s="198" t="s">
        <v>1111</v>
      </c>
      <c r="B40" s="198" t="s">
        <v>1112</v>
      </c>
      <c r="C40" s="295"/>
      <c r="D40" s="297"/>
      <c r="E40" s="297"/>
      <c r="F40" s="297"/>
      <c r="G40" s="297"/>
      <c r="H40" s="297"/>
      <c r="I40" s="297"/>
      <c r="J40" s="297"/>
      <c r="K40" s="198"/>
      <c r="L40" s="198"/>
      <c r="M40" s="198"/>
      <c r="N40" s="198"/>
      <c r="O40" s="198"/>
      <c r="P40" s="198"/>
      <c r="Q40" s="199"/>
      <c r="R40" s="199"/>
      <c r="S40" s="199"/>
      <c r="T40" s="199"/>
      <c r="U40" s="199"/>
      <c r="V40" s="199"/>
      <c r="W40" s="199"/>
      <c r="X40" s="199"/>
      <c r="Y40" s="199"/>
      <c r="Z40" s="199"/>
      <c r="AA40" s="199"/>
      <c r="AB40" s="199"/>
      <c r="AC40" s="199"/>
      <c r="AD40" s="199"/>
      <c r="AE40" s="199"/>
      <c r="AF40" s="199"/>
      <c r="AG40" s="201"/>
      <c r="AH40" s="199"/>
    </row>
    <row r="41" spans="1:35" s="35" customFormat="1" ht="35.25" customHeight="1" x14ac:dyDescent="0.3">
      <c r="A41" s="202">
        <v>2006</v>
      </c>
      <c r="B41" s="522" t="s">
        <v>1482</v>
      </c>
      <c r="C41" s="522"/>
      <c r="D41" s="522"/>
      <c r="E41" s="522"/>
      <c r="F41" s="522"/>
      <c r="G41" s="522"/>
      <c r="H41" s="522"/>
      <c r="I41" s="522"/>
      <c r="J41" s="522"/>
      <c r="K41" s="198"/>
      <c r="L41" s="198"/>
      <c r="M41" s="198"/>
      <c r="N41" s="198"/>
      <c r="O41" s="198"/>
      <c r="P41" s="198"/>
      <c r="Q41" s="199"/>
      <c r="R41" s="199"/>
      <c r="S41" s="199"/>
      <c r="T41" s="199"/>
      <c r="U41" s="199"/>
      <c r="V41" s="199"/>
      <c r="W41" s="199"/>
      <c r="X41" s="199"/>
      <c r="Y41" s="199"/>
      <c r="Z41" s="199"/>
      <c r="AA41" s="199"/>
      <c r="AB41" s="199"/>
      <c r="AC41" s="199"/>
      <c r="AD41" s="199"/>
      <c r="AE41" s="199"/>
      <c r="AF41" s="199"/>
      <c r="AG41" s="199"/>
      <c r="AH41" s="199"/>
    </row>
    <row r="42" spans="1:35" s="35" customFormat="1" ht="33.75" customHeight="1" x14ac:dyDescent="0.3">
      <c r="A42" s="202">
        <v>2007</v>
      </c>
      <c r="B42" s="522" t="s">
        <v>1483</v>
      </c>
      <c r="C42" s="522"/>
      <c r="D42" s="522"/>
      <c r="E42" s="522"/>
      <c r="F42" s="522"/>
      <c r="G42" s="522"/>
      <c r="H42" s="522"/>
      <c r="I42" s="522"/>
      <c r="J42" s="522"/>
      <c r="K42" s="198"/>
      <c r="L42" s="198"/>
      <c r="M42" s="198"/>
      <c r="N42" s="198"/>
      <c r="O42" s="198"/>
      <c r="P42" s="198"/>
      <c r="Q42" s="199"/>
      <c r="R42" s="199"/>
      <c r="S42" s="199"/>
      <c r="T42" s="203"/>
      <c r="U42" s="199"/>
      <c r="V42" s="199"/>
      <c r="W42" s="199"/>
      <c r="X42" s="199"/>
      <c r="Y42" s="199"/>
      <c r="Z42" s="199"/>
      <c r="AA42" s="199"/>
      <c r="AB42" s="199"/>
      <c r="AC42" s="199"/>
      <c r="AD42" s="199"/>
      <c r="AE42" s="201"/>
      <c r="AF42" s="199"/>
      <c r="AG42" s="199"/>
      <c r="AH42" s="199"/>
    </row>
    <row r="43" spans="1:35" s="35" customFormat="1" ht="35.25" customHeight="1" x14ac:dyDescent="0.3">
      <c r="A43" s="202">
        <v>2008</v>
      </c>
      <c r="B43" s="525" t="s">
        <v>1484</v>
      </c>
      <c r="C43" s="525"/>
      <c r="D43" s="525"/>
      <c r="E43" s="525"/>
      <c r="F43" s="525"/>
      <c r="G43" s="525"/>
      <c r="H43" s="525"/>
      <c r="I43" s="525"/>
      <c r="J43" s="525"/>
      <c r="K43" s="198"/>
      <c r="L43" s="198"/>
      <c r="M43" s="198"/>
      <c r="N43" s="198"/>
      <c r="O43" s="198"/>
      <c r="P43" s="198"/>
      <c r="Q43" s="199"/>
      <c r="R43" s="199"/>
      <c r="S43" s="199"/>
      <c r="T43" s="203"/>
      <c r="U43" s="199"/>
      <c r="V43" s="199"/>
      <c r="W43" s="199"/>
      <c r="X43" s="199"/>
      <c r="Y43" s="199"/>
      <c r="Z43" s="199"/>
      <c r="AA43" s="199"/>
      <c r="AB43" s="199"/>
      <c r="AC43" s="199"/>
      <c r="AD43" s="199"/>
      <c r="AE43" s="199"/>
      <c r="AF43" s="199"/>
      <c r="AG43" s="199"/>
      <c r="AH43" s="199"/>
    </row>
    <row r="44" spans="1:35" s="35" customFormat="1" ht="35.25" customHeight="1" x14ac:dyDescent="0.3">
      <c r="A44" s="202">
        <v>2009</v>
      </c>
      <c r="B44" s="561" t="s">
        <v>1485</v>
      </c>
      <c r="C44" s="561"/>
      <c r="D44" s="561"/>
      <c r="E44" s="561"/>
      <c r="F44" s="561"/>
      <c r="G44" s="561"/>
      <c r="H44" s="561"/>
      <c r="I44" s="561"/>
      <c r="J44" s="561"/>
      <c r="K44" s="198"/>
      <c r="L44" s="198"/>
      <c r="M44" s="198"/>
      <c r="N44" s="198"/>
      <c r="O44" s="198"/>
      <c r="P44" s="198"/>
      <c r="Q44" s="199"/>
      <c r="R44" s="199"/>
      <c r="S44" s="199"/>
      <c r="T44" s="199"/>
      <c r="U44" s="199"/>
      <c r="V44" s="199"/>
      <c r="W44" s="199"/>
      <c r="X44" s="199"/>
      <c r="Y44" s="199"/>
      <c r="Z44" s="199"/>
      <c r="AA44" s="199"/>
      <c r="AB44" s="199"/>
      <c r="AC44" s="199"/>
      <c r="AD44" s="199"/>
      <c r="AE44" s="199"/>
      <c r="AF44" s="199"/>
      <c r="AG44" s="199"/>
      <c r="AH44" s="199"/>
    </row>
    <row r="45" spans="1:35" s="90" customFormat="1" ht="18" customHeight="1" x14ac:dyDescent="0.3">
      <c r="A45" s="310">
        <v>2012</v>
      </c>
      <c r="B45" s="526" t="s">
        <v>929</v>
      </c>
      <c r="C45" s="526"/>
      <c r="D45" s="526"/>
      <c r="E45" s="526"/>
      <c r="F45" s="526"/>
      <c r="G45" s="526"/>
      <c r="H45" s="526"/>
      <c r="I45" s="526"/>
      <c r="J45" s="526"/>
      <c r="K45" s="198"/>
      <c r="L45" s="198"/>
      <c r="M45" s="198"/>
      <c r="N45" s="198"/>
      <c r="O45" s="198"/>
      <c r="P45" s="198"/>
      <c r="Q45" s="199"/>
      <c r="R45" s="199"/>
      <c r="S45" s="199"/>
      <c r="T45" s="199"/>
      <c r="U45" s="199"/>
      <c r="V45" s="199"/>
      <c r="W45" s="199"/>
      <c r="X45" s="199"/>
      <c r="Y45" s="199"/>
      <c r="Z45" s="199"/>
      <c r="AA45" s="199"/>
      <c r="AB45" s="199"/>
      <c r="AC45" s="199"/>
      <c r="AD45" s="199"/>
      <c r="AE45" s="199"/>
      <c r="AF45" s="199"/>
      <c r="AG45" s="199"/>
      <c r="AH45" s="199"/>
    </row>
    <row r="46" spans="1:35" s="90" customFormat="1" ht="19.5" customHeight="1" x14ac:dyDescent="0.3">
      <c r="A46" s="198">
        <v>2012</v>
      </c>
      <c r="B46" s="198" t="s">
        <v>1114</v>
      </c>
      <c r="C46" s="296"/>
      <c r="D46" s="296"/>
      <c r="E46" s="296"/>
      <c r="F46" s="296"/>
      <c r="G46" s="296"/>
      <c r="H46" s="296"/>
      <c r="I46" s="296"/>
      <c r="J46" s="296"/>
      <c r="K46" s="198"/>
      <c r="L46" s="198"/>
      <c r="M46" s="198"/>
      <c r="N46" s="198"/>
      <c r="O46" s="198"/>
      <c r="P46" s="198"/>
      <c r="Q46" s="199"/>
      <c r="R46" s="199"/>
      <c r="S46" s="199"/>
      <c r="T46" s="199"/>
      <c r="U46" s="199"/>
      <c r="V46" s="199"/>
      <c r="W46" s="199"/>
      <c r="X46" s="199"/>
      <c r="Y46" s="199"/>
      <c r="Z46" s="199"/>
      <c r="AA46" s="199"/>
      <c r="AB46" s="199"/>
      <c r="AC46" s="199"/>
      <c r="AD46" s="199"/>
      <c r="AE46" s="199"/>
      <c r="AF46" s="199"/>
      <c r="AG46" s="199"/>
      <c r="AH46" s="199"/>
    </row>
    <row r="47" spans="1:35" s="90" customFormat="1" ht="20.25" customHeight="1" x14ac:dyDescent="0.3">
      <c r="A47" s="310">
        <v>2014</v>
      </c>
      <c r="B47" s="526" t="s">
        <v>929</v>
      </c>
      <c r="C47" s="526"/>
      <c r="D47" s="526"/>
      <c r="E47" s="526"/>
      <c r="F47" s="526"/>
      <c r="G47" s="526"/>
      <c r="H47" s="526"/>
      <c r="I47" s="526"/>
      <c r="J47" s="526"/>
      <c r="K47" s="198"/>
      <c r="L47" s="198"/>
      <c r="M47" s="198"/>
      <c r="N47" s="198"/>
      <c r="O47" s="198"/>
      <c r="P47" s="198"/>
      <c r="Q47" s="199"/>
      <c r="R47" s="199"/>
      <c r="S47" s="199"/>
      <c r="T47" s="199"/>
      <c r="U47" s="199"/>
      <c r="V47" s="199"/>
      <c r="W47" s="199"/>
      <c r="X47" s="199"/>
      <c r="Y47" s="199"/>
      <c r="Z47" s="199"/>
      <c r="AA47" s="199"/>
      <c r="AB47" s="199"/>
      <c r="AC47" s="199"/>
      <c r="AD47" s="199"/>
      <c r="AE47" s="199"/>
      <c r="AF47" s="199"/>
      <c r="AG47" s="199"/>
      <c r="AH47" s="199"/>
    </row>
    <row r="48" spans="1:35" s="90" customFormat="1" ht="16.5" customHeight="1" x14ac:dyDescent="0.3">
      <c r="A48" s="310" t="s">
        <v>997</v>
      </c>
      <c r="B48" s="526" t="s">
        <v>998</v>
      </c>
      <c r="C48" s="526"/>
      <c r="D48" s="557"/>
      <c r="E48" s="557"/>
      <c r="F48" s="557"/>
      <c r="G48" s="557"/>
      <c r="H48" s="557"/>
      <c r="I48" s="557"/>
      <c r="J48" s="557"/>
      <c r="K48" s="198"/>
      <c r="L48" s="198"/>
      <c r="M48" s="198"/>
      <c r="N48" s="198"/>
      <c r="O48" s="198"/>
      <c r="P48" s="198"/>
      <c r="Q48" s="199"/>
      <c r="R48" s="199"/>
      <c r="S48" s="199"/>
      <c r="T48" s="199"/>
      <c r="U48" s="199"/>
      <c r="V48" s="199"/>
      <c r="W48" s="199"/>
      <c r="X48" s="199"/>
      <c r="Y48" s="199"/>
      <c r="Z48" s="199"/>
      <c r="AA48" s="199"/>
      <c r="AB48" s="199"/>
      <c r="AC48" s="199"/>
      <c r="AD48" s="199"/>
      <c r="AE48" s="199"/>
      <c r="AF48" s="199"/>
      <c r="AG48" s="199"/>
      <c r="AH48" s="199"/>
    </row>
    <row r="49" spans="1:34" s="90" customFormat="1" ht="18" customHeight="1" x14ac:dyDescent="0.3">
      <c r="A49" s="334">
        <v>2014</v>
      </c>
      <c r="B49" s="200" t="s">
        <v>1113</v>
      </c>
      <c r="C49" s="296"/>
      <c r="D49" s="311"/>
      <c r="E49" s="311"/>
      <c r="F49" s="311"/>
      <c r="G49" s="311"/>
      <c r="H49" s="311"/>
      <c r="I49" s="311"/>
      <c r="J49" s="311"/>
      <c r="K49" s="198"/>
      <c r="L49" s="198"/>
      <c r="M49" s="198"/>
      <c r="N49" s="198"/>
      <c r="O49" s="198"/>
      <c r="P49" s="198"/>
      <c r="Q49" s="199"/>
      <c r="R49" s="199"/>
      <c r="S49" s="199"/>
      <c r="T49" s="199"/>
      <c r="U49" s="199"/>
      <c r="V49" s="199"/>
      <c r="W49" s="199"/>
      <c r="X49" s="199"/>
      <c r="Y49" s="199"/>
      <c r="Z49" s="199"/>
      <c r="AA49" s="199"/>
      <c r="AB49" s="199"/>
      <c r="AC49" s="199"/>
      <c r="AD49" s="199"/>
      <c r="AE49" s="199"/>
      <c r="AF49" s="199"/>
      <c r="AG49" s="199"/>
      <c r="AH49" s="199"/>
    </row>
    <row r="50" spans="1:34" s="90" customFormat="1" ht="18" customHeight="1" x14ac:dyDescent="0.3">
      <c r="A50" s="204" t="s">
        <v>968</v>
      </c>
      <c r="B50" s="312"/>
      <c r="C50" s="312"/>
      <c r="D50" s="312"/>
      <c r="E50" s="312"/>
      <c r="F50" s="312"/>
      <c r="G50" s="312"/>
      <c r="H50" s="312"/>
      <c r="I50" s="312"/>
      <c r="J50" s="312"/>
      <c r="K50" s="198"/>
      <c r="L50" s="198"/>
      <c r="M50" s="198"/>
      <c r="N50" s="198"/>
      <c r="O50" s="198"/>
      <c r="P50" s="198"/>
      <c r="Q50" s="199"/>
      <c r="R50" s="199"/>
      <c r="S50" s="199"/>
      <c r="T50" s="199"/>
      <c r="U50" s="199"/>
      <c r="V50" s="199"/>
      <c r="W50" s="199"/>
      <c r="X50" s="199"/>
      <c r="Y50" s="199"/>
      <c r="Z50" s="199"/>
      <c r="AA50" s="199"/>
      <c r="AB50" s="199"/>
      <c r="AC50" s="199"/>
      <c r="AD50" s="199"/>
      <c r="AE50" s="199"/>
      <c r="AF50" s="199"/>
      <c r="AG50" s="199"/>
      <c r="AH50" s="199"/>
    </row>
    <row r="51" spans="1:34" s="90" customFormat="1" ht="19.5" customHeight="1" x14ac:dyDescent="0.3">
      <c r="A51" s="220" t="s">
        <v>1502</v>
      </c>
      <c r="B51" s="205"/>
      <c r="C51" s="280"/>
      <c r="D51" s="205"/>
      <c r="E51" s="205"/>
      <c r="F51" s="205"/>
      <c r="G51" s="205"/>
      <c r="H51" s="205"/>
      <c r="I51" s="205"/>
      <c r="J51" s="205"/>
      <c r="K51" s="198"/>
      <c r="L51" s="198"/>
      <c r="M51" s="198"/>
      <c r="N51" s="198"/>
      <c r="O51" s="198"/>
      <c r="P51" s="198"/>
      <c r="Q51" s="199"/>
      <c r="R51" s="199"/>
      <c r="S51" s="199"/>
      <c r="T51" s="199"/>
      <c r="U51" s="199"/>
      <c r="V51" s="199"/>
      <c r="W51" s="199"/>
      <c r="X51" s="199"/>
      <c r="Y51" s="199"/>
      <c r="Z51" s="199"/>
      <c r="AA51" s="199"/>
      <c r="AB51" s="199"/>
      <c r="AC51" s="199"/>
      <c r="AD51" s="199"/>
      <c r="AE51" s="199"/>
      <c r="AF51" s="199"/>
      <c r="AG51" s="199"/>
      <c r="AH51" s="199"/>
    </row>
    <row r="52" spans="1:34" ht="20.25" customHeight="1" x14ac:dyDescent="0.4">
      <c r="C52" s="200"/>
      <c r="D52" s="200"/>
      <c r="E52" s="206"/>
      <c r="F52" s="206"/>
      <c r="G52" s="206"/>
      <c r="H52" s="206"/>
      <c r="I52" s="206"/>
      <c r="J52" s="206"/>
    </row>
    <row r="53" spans="1:34" ht="16.8" x14ac:dyDescent="0.4">
      <c r="C53" s="200"/>
      <c r="D53" s="200"/>
      <c r="E53" s="200"/>
      <c r="F53" s="200"/>
      <c r="G53" s="200"/>
      <c r="H53" s="200"/>
      <c r="I53" s="200"/>
      <c r="J53" s="200"/>
    </row>
    <row r="54" spans="1:34" ht="16.8" x14ac:dyDescent="0.4">
      <c r="C54" s="200"/>
      <c r="D54" s="200"/>
      <c r="E54" s="200"/>
      <c r="F54" s="200"/>
      <c r="G54" s="200"/>
      <c r="H54" s="200"/>
      <c r="I54" s="200"/>
      <c r="J54" s="200"/>
    </row>
    <row r="55" spans="1:34" ht="16.8" x14ac:dyDescent="0.4">
      <c r="A55" s="200"/>
      <c r="B55" s="200"/>
      <c r="C55" s="200"/>
      <c r="D55" s="200"/>
      <c r="E55" s="200"/>
      <c r="F55" s="200"/>
      <c r="G55" s="200"/>
      <c r="H55" s="200"/>
      <c r="I55" s="200"/>
      <c r="J55" s="200"/>
    </row>
    <row r="56" spans="1:34" ht="16.8" x14ac:dyDescent="0.4">
      <c r="A56" s="200"/>
      <c r="B56" s="200"/>
      <c r="C56" s="200"/>
      <c r="D56" s="200"/>
      <c r="E56" s="200"/>
      <c r="F56" s="200"/>
      <c r="G56" s="200"/>
      <c r="H56" s="200"/>
      <c r="I56" s="200"/>
      <c r="J56" s="200"/>
    </row>
    <row r="57" spans="1:34" ht="16.8" x14ac:dyDescent="0.4">
      <c r="A57" s="200"/>
      <c r="B57" s="200"/>
      <c r="C57" s="200"/>
      <c r="D57" s="200"/>
      <c r="E57" s="200"/>
      <c r="F57" s="200"/>
      <c r="G57" s="200"/>
      <c r="H57" s="200"/>
      <c r="I57" s="200"/>
      <c r="J57" s="200"/>
    </row>
    <row r="58" spans="1:34" ht="16.8" x14ac:dyDescent="0.4">
      <c r="A58" s="200"/>
      <c r="B58" s="200"/>
      <c r="C58" s="200"/>
      <c r="D58" s="200"/>
      <c r="E58" s="200"/>
      <c r="F58" s="200"/>
      <c r="G58" s="200"/>
      <c r="H58" s="200"/>
      <c r="I58" s="200"/>
      <c r="J58" s="200"/>
    </row>
    <row r="59" spans="1:34" ht="16.8" x14ac:dyDescent="0.4">
      <c r="A59" s="200"/>
      <c r="B59" s="200"/>
      <c r="C59" s="200"/>
      <c r="D59" s="200"/>
      <c r="E59" s="200"/>
      <c r="F59" s="200"/>
      <c r="G59" s="200"/>
      <c r="H59" s="200"/>
      <c r="I59" s="200"/>
      <c r="J59" s="200"/>
    </row>
    <row r="60" spans="1:34" ht="16.8" x14ac:dyDescent="0.4">
      <c r="A60" s="200"/>
      <c r="B60" s="200"/>
      <c r="C60" s="200"/>
      <c r="D60" s="200"/>
      <c r="E60" s="200"/>
      <c r="F60" s="200"/>
      <c r="G60" s="200"/>
      <c r="H60" s="200"/>
      <c r="I60" s="200"/>
      <c r="J60" s="200"/>
    </row>
    <row r="61" spans="1:34" ht="16.8" x14ac:dyDescent="0.4">
      <c r="A61" s="200"/>
      <c r="B61" s="200"/>
      <c r="C61" s="200"/>
      <c r="D61" s="200"/>
      <c r="E61" s="200"/>
      <c r="F61" s="200"/>
      <c r="G61" s="200"/>
      <c r="H61" s="200"/>
      <c r="I61" s="200"/>
      <c r="J61" s="200"/>
    </row>
    <row r="62" spans="1:34" ht="16.8" x14ac:dyDescent="0.4">
      <c r="A62" s="200"/>
      <c r="B62" s="200"/>
      <c r="C62" s="200"/>
      <c r="D62" s="200"/>
      <c r="E62" s="200"/>
      <c r="F62" s="200"/>
      <c r="G62" s="200"/>
      <c r="H62" s="200"/>
      <c r="I62" s="200"/>
      <c r="J62" s="200"/>
    </row>
  </sheetData>
  <mergeCells count="81">
    <mergeCell ref="AF13:AF14"/>
    <mergeCell ref="L13:L14"/>
    <mergeCell ref="M13:O13"/>
    <mergeCell ref="P13:P14"/>
    <mergeCell ref="Q13:S13"/>
    <mergeCell ref="AC13:AC14"/>
    <mergeCell ref="X13:X14"/>
    <mergeCell ref="Y13:AA13"/>
    <mergeCell ref="AB13:AB14"/>
    <mergeCell ref="T13:T14"/>
    <mergeCell ref="AE13:AE14"/>
    <mergeCell ref="AF23:AF24"/>
    <mergeCell ref="B38:J38"/>
    <mergeCell ref="X23:X24"/>
    <mergeCell ref="Y23:AA23"/>
    <mergeCell ref="AB23:AB24"/>
    <mergeCell ref="L23:L24"/>
    <mergeCell ref="M23:O23"/>
    <mergeCell ref="P23:P24"/>
    <mergeCell ref="Q23:S23"/>
    <mergeCell ref="T23:T24"/>
    <mergeCell ref="H23:H24"/>
    <mergeCell ref="I23:K23"/>
    <mergeCell ref="AE23:AE24"/>
    <mergeCell ref="E23:G23"/>
    <mergeCell ref="B23:B24"/>
    <mergeCell ref="C23:C24"/>
    <mergeCell ref="AE3:AE4"/>
    <mergeCell ref="AF3:AF4"/>
    <mergeCell ref="Y12:AB12"/>
    <mergeCell ref="M3:O3"/>
    <mergeCell ref="P3:P4"/>
    <mergeCell ref="Q3:S3"/>
    <mergeCell ref="T3:T4"/>
    <mergeCell ref="X3:X4"/>
    <mergeCell ref="Y3:AA3"/>
    <mergeCell ref="AB3:AB4"/>
    <mergeCell ref="AC3:AC4"/>
    <mergeCell ref="Y2:AB2"/>
    <mergeCell ref="A3:A4"/>
    <mergeCell ref="B3:B4"/>
    <mergeCell ref="E3:G3"/>
    <mergeCell ref="H3:H4"/>
    <mergeCell ref="I3:K3"/>
    <mergeCell ref="L3:L4"/>
    <mergeCell ref="A2:B2"/>
    <mergeCell ref="E2:H2"/>
    <mergeCell ref="I2:L2"/>
    <mergeCell ref="M2:P2"/>
    <mergeCell ref="Q2:T2"/>
    <mergeCell ref="C3:C4"/>
    <mergeCell ref="B48:J48"/>
    <mergeCell ref="AD3:AD4"/>
    <mergeCell ref="AD13:AD14"/>
    <mergeCell ref="AD23:AD24"/>
    <mergeCell ref="I12:L12"/>
    <mergeCell ref="M12:P12"/>
    <mergeCell ref="Q12:T12"/>
    <mergeCell ref="B45:J45"/>
    <mergeCell ref="B47:J47"/>
    <mergeCell ref="B43:J43"/>
    <mergeCell ref="B44:J44"/>
    <mergeCell ref="B42:J42"/>
    <mergeCell ref="B39:J39"/>
    <mergeCell ref="Q22:T22"/>
    <mergeCell ref="H13:H14"/>
    <mergeCell ref="I13:K13"/>
    <mergeCell ref="B41:J41"/>
    <mergeCell ref="AC23:AC24"/>
    <mergeCell ref="A12:B12"/>
    <mergeCell ref="E12:H12"/>
    <mergeCell ref="C13:C14"/>
    <mergeCell ref="A23:A24"/>
    <mergeCell ref="A22:B22"/>
    <mergeCell ref="E22:H22"/>
    <mergeCell ref="I22:L22"/>
    <mergeCell ref="M22:P22"/>
    <mergeCell ref="Y22:AB22"/>
    <mergeCell ref="A13:A14"/>
    <mergeCell ref="B13:B14"/>
    <mergeCell ref="E13:G13"/>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election activeCell="C4" sqref="C4"/>
    </sheetView>
  </sheetViews>
  <sheetFormatPr defaultColWidth="11" defaultRowHeight="16.2" x14ac:dyDescent="0.4"/>
  <cols>
    <col min="1" max="1" width="165.59765625" customWidth="1"/>
  </cols>
  <sheetData>
    <row r="1" spans="1:1" ht="63" x14ac:dyDescent="0.5">
      <c r="A1" s="288" t="s">
        <v>1496</v>
      </c>
    </row>
    <row r="3" spans="1:1" ht="21" customHeight="1" x14ac:dyDescent="0.4">
      <c r="A3" s="287" t="s">
        <v>1460</v>
      </c>
    </row>
    <row r="4" spans="1:1" ht="327.75" customHeight="1" x14ac:dyDescent="0.4">
      <c r="A4" s="285" t="s">
        <v>1597</v>
      </c>
    </row>
    <row r="5" spans="1:1" ht="18.899999999999999" customHeight="1" x14ac:dyDescent="0.4"/>
    <row r="6" spans="1:1" ht="21.9" customHeight="1" x14ac:dyDescent="0.4">
      <c r="A6" s="286" t="s">
        <v>1478</v>
      </c>
    </row>
    <row r="7" spans="1:1" ht="363" customHeight="1" x14ac:dyDescent="0.4">
      <c r="A7" s="289" t="s">
        <v>1479</v>
      </c>
    </row>
  </sheetData>
  <pageMargins left="0.7" right="0.7" top="0.75" bottom="0.75" header="0.3" footer="0.3"/>
  <pageSetup orientation="portrait" horizontalDpi="0" verticalDpi="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T32"/>
  <sheetViews>
    <sheetView showGridLines="0" workbookViewId="0">
      <selection activeCell="I33" sqref="I33"/>
    </sheetView>
  </sheetViews>
  <sheetFormatPr defaultColWidth="8.8984375" defaultRowHeight="16.2" x14ac:dyDescent="0.4"/>
  <cols>
    <col min="2" max="2" width="49.59765625" customWidth="1"/>
    <col min="3" max="3" width="15.59765625" customWidth="1"/>
    <col min="7" max="7" width="17.8984375" customWidth="1"/>
    <col min="8" max="8" width="16.09765625" customWidth="1"/>
    <col min="9" max="9" width="18.09765625" customWidth="1"/>
    <col min="10" max="10" width="17" customWidth="1"/>
    <col min="11" max="11" width="16.8984375" customWidth="1"/>
    <col min="13" max="13" width="16.09765625" customWidth="1"/>
    <col min="15" max="15" width="17.3984375" customWidth="1"/>
    <col min="16" max="16" width="16.09765625" customWidth="1"/>
    <col min="17" max="17" width="16.69921875" customWidth="1"/>
    <col min="18" max="18" width="16.59765625" customWidth="1"/>
  </cols>
  <sheetData>
    <row r="1" spans="1:20" ht="18.600000000000001" x14ac:dyDescent="0.4">
      <c r="A1" s="118" t="s">
        <v>445</v>
      </c>
      <c r="D1" s="57"/>
      <c r="E1" s="57"/>
      <c r="F1" s="57"/>
      <c r="G1" s="57"/>
      <c r="H1" s="57"/>
      <c r="I1" s="57"/>
      <c r="J1" s="57"/>
      <c r="K1" s="57"/>
      <c r="L1" s="57"/>
      <c r="M1" s="57"/>
      <c r="N1" s="57"/>
      <c r="O1" s="57"/>
      <c r="P1" s="57"/>
      <c r="Q1" s="56"/>
      <c r="R1" s="56"/>
      <c r="S1" s="56"/>
      <c r="T1" s="82"/>
    </row>
    <row r="2" spans="1:20" ht="16.8" x14ac:dyDescent="0.4">
      <c r="A2" s="571" t="s">
        <v>12</v>
      </c>
      <c r="B2" s="571"/>
      <c r="C2" s="571"/>
      <c r="D2" s="571"/>
      <c r="E2" s="571"/>
      <c r="F2" s="571"/>
      <c r="G2" s="150"/>
      <c r="H2" s="150"/>
      <c r="I2" s="150"/>
      <c r="J2" s="150"/>
      <c r="K2" s="150"/>
      <c r="L2" s="150"/>
      <c r="M2" s="150"/>
      <c r="N2" s="150"/>
      <c r="O2" s="150"/>
      <c r="P2" s="150"/>
      <c r="Q2" s="148"/>
      <c r="R2" s="148"/>
      <c r="S2" s="148"/>
      <c r="T2" s="174"/>
    </row>
    <row r="3" spans="1:20" ht="16.8" x14ac:dyDescent="0.4">
      <c r="A3" s="151"/>
      <c r="B3" s="572" t="s">
        <v>354</v>
      </c>
      <c r="C3" s="276" t="s">
        <v>1465</v>
      </c>
      <c r="D3" s="152" t="s">
        <v>509</v>
      </c>
      <c r="E3" s="152" t="s">
        <v>509</v>
      </c>
      <c r="F3" s="570" t="s">
        <v>478</v>
      </c>
      <c r="G3" s="570"/>
      <c r="H3" s="570" t="s">
        <v>446</v>
      </c>
      <c r="I3" s="570"/>
      <c r="J3" s="570" t="s">
        <v>505</v>
      </c>
      <c r="K3" s="575"/>
      <c r="L3" s="570" t="s">
        <v>356</v>
      </c>
      <c r="M3" s="570"/>
      <c r="N3" s="570" t="s">
        <v>4</v>
      </c>
      <c r="O3" s="570"/>
      <c r="P3" s="151" t="s">
        <v>447</v>
      </c>
      <c r="Q3" s="151"/>
      <c r="R3" s="151" t="s">
        <v>524</v>
      </c>
      <c r="S3" s="171" t="s">
        <v>0</v>
      </c>
      <c r="T3" s="174"/>
    </row>
    <row r="4" spans="1:20" ht="17.399999999999999" thickBot="1" x14ac:dyDescent="0.45">
      <c r="A4" s="154" t="s">
        <v>2</v>
      </c>
      <c r="B4" s="573"/>
      <c r="C4" s="291" t="s">
        <v>1466</v>
      </c>
      <c r="D4" s="154" t="s">
        <v>518</v>
      </c>
      <c r="E4" s="154" t="s">
        <v>508</v>
      </c>
      <c r="F4" s="154" t="s">
        <v>6</v>
      </c>
      <c r="G4" s="154" t="s">
        <v>7</v>
      </c>
      <c r="H4" s="154" t="s">
        <v>6</v>
      </c>
      <c r="I4" s="154" t="s">
        <v>7</v>
      </c>
      <c r="J4" s="154" t="s">
        <v>6</v>
      </c>
      <c r="K4" s="154" t="s">
        <v>7</v>
      </c>
      <c r="L4" s="154" t="s">
        <v>6</v>
      </c>
      <c r="M4" s="154" t="s">
        <v>7</v>
      </c>
      <c r="N4" s="154" t="s">
        <v>6</v>
      </c>
      <c r="O4" s="154" t="s">
        <v>7</v>
      </c>
      <c r="P4" s="154" t="s">
        <v>7</v>
      </c>
      <c r="Q4" s="154" t="s">
        <v>551</v>
      </c>
      <c r="R4" s="154" t="s">
        <v>7</v>
      </c>
      <c r="S4" s="172"/>
      <c r="T4" s="174"/>
    </row>
    <row r="5" spans="1:20" ht="17.399999999999999" thickTop="1" x14ac:dyDescent="0.4">
      <c r="A5" s="175">
        <v>2006</v>
      </c>
      <c r="B5" s="176" t="s">
        <v>449</v>
      </c>
      <c r="C5" s="176" t="s">
        <v>1468</v>
      </c>
      <c r="D5" s="177">
        <v>58</v>
      </c>
      <c r="E5" s="175">
        <v>83.5</v>
      </c>
      <c r="F5" s="175">
        <v>46.9</v>
      </c>
      <c r="G5" s="175" t="s">
        <v>483</v>
      </c>
      <c r="H5" s="175">
        <v>33.1</v>
      </c>
      <c r="I5" s="175" t="s">
        <v>485</v>
      </c>
      <c r="J5" s="175">
        <v>79.900000000000006</v>
      </c>
      <c r="K5" s="175" t="s">
        <v>511</v>
      </c>
      <c r="L5" s="175">
        <v>15.1</v>
      </c>
      <c r="M5" s="175" t="s">
        <v>487</v>
      </c>
      <c r="N5" s="175">
        <v>4.9000000000000004</v>
      </c>
      <c r="O5" s="175" t="s">
        <v>62</v>
      </c>
      <c r="P5" s="175" t="s">
        <v>491</v>
      </c>
      <c r="Q5" s="175">
        <v>74.400000000000006</v>
      </c>
      <c r="R5" s="176" t="s">
        <v>532</v>
      </c>
      <c r="S5" s="178">
        <v>1</v>
      </c>
      <c r="T5" s="176"/>
    </row>
    <row r="6" spans="1:20" ht="16.8" x14ac:dyDescent="0.4">
      <c r="A6" s="165">
        <v>2006</v>
      </c>
      <c r="B6" s="174" t="s">
        <v>450</v>
      </c>
      <c r="C6" s="174" t="s">
        <v>1468</v>
      </c>
      <c r="D6" s="167">
        <v>33</v>
      </c>
      <c r="E6" s="165">
        <v>39.6</v>
      </c>
      <c r="F6" s="165">
        <v>22.1</v>
      </c>
      <c r="G6" s="165" t="s">
        <v>484</v>
      </c>
      <c r="H6" s="165">
        <v>51.3</v>
      </c>
      <c r="I6" s="165" t="s">
        <v>486</v>
      </c>
      <c r="J6" s="165">
        <v>73.400000000000006</v>
      </c>
      <c r="K6" s="165" t="s">
        <v>510</v>
      </c>
      <c r="L6" s="165">
        <v>19.100000000000001</v>
      </c>
      <c r="M6" s="165" t="s">
        <v>488</v>
      </c>
      <c r="N6" s="165">
        <v>7.5</v>
      </c>
      <c r="O6" s="165" t="s">
        <v>62</v>
      </c>
      <c r="P6" s="165" t="s">
        <v>492</v>
      </c>
      <c r="Q6" s="165">
        <v>71.8</v>
      </c>
      <c r="R6" s="165" t="s">
        <v>533</v>
      </c>
      <c r="S6" s="164">
        <v>1</v>
      </c>
      <c r="T6" s="174"/>
    </row>
    <row r="7" spans="1:20" ht="16.8" x14ac:dyDescent="0.4">
      <c r="A7" s="165">
        <v>2007</v>
      </c>
      <c r="B7" s="174" t="s">
        <v>449</v>
      </c>
      <c r="C7" s="174" t="s">
        <v>1468</v>
      </c>
      <c r="D7" s="167">
        <v>68</v>
      </c>
      <c r="E7" s="165">
        <v>54</v>
      </c>
      <c r="F7" s="166">
        <v>51.3</v>
      </c>
      <c r="G7" s="165" t="s">
        <v>567</v>
      </c>
      <c r="H7" s="166">
        <v>42</v>
      </c>
      <c r="I7" s="166" t="s">
        <v>504</v>
      </c>
      <c r="J7" s="166">
        <v>93.3</v>
      </c>
      <c r="K7" s="166" t="s">
        <v>506</v>
      </c>
      <c r="L7" s="166">
        <v>4.5999999999999996</v>
      </c>
      <c r="M7" s="165" t="s">
        <v>489</v>
      </c>
      <c r="N7" s="166">
        <v>2.1</v>
      </c>
      <c r="O7" s="165" t="s">
        <v>62</v>
      </c>
      <c r="P7" s="166" t="s">
        <v>501</v>
      </c>
      <c r="Q7" s="165" t="s">
        <v>62</v>
      </c>
      <c r="R7" s="165" t="s">
        <v>527</v>
      </c>
      <c r="S7" s="164">
        <v>2</v>
      </c>
      <c r="T7" s="174"/>
    </row>
    <row r="8" spans="1:20" ht="16.8" x14ac:dyDescent="0.4">
      <c r="A8" s="165">
        <v>2007</v>
      </c>
      <c r="B8" s="174" t="s">
        <v>451</v>
      </c>
      <c r="C8" s="174" t="s">
        <v>1468</v>
      </c>
      <c r="D8" s="167">
        <v>31</v>
      </c>
      <c r="E8" s="165">
        <v>23</v>
      </c>
      <c r="F8" s="166">
        <v>16</v>
      </c>
      <c r="G8" s="165" t="s">
        <v>568</v>
      </c>
      <c r="H8" s="166">
        <v>59</v>
      </c>
      <c r="I8" s="165" t="s">
        <v>503</v>
      </c>
      <c r="J8" s="165">
        <v>75</v>
      </c>
      <c r="K8" s="165" t="s">
        <v>507</v>
      </c>
      <c r="L8" s="165">
        <v>16.3</v>
      </c>
      <c r="M8" s="165" t="s">
        <v>490</v>
      </c>
      <c r="N8" s="165">
        <v>8.6999999999999993</v>
      </c>
      <c r="O8" s="165" t="s">
        <v>62</v>
      </c>
      <c r="P8" s="165" t="s">
        <v>502</v>
      </c>
      <c r="Q8" s="165" t="s">
        <v>62</v>
      </c>
      <c r="R8" s="165" t="s">
        <v>528</v>
      </c>
      <c r="S8" s="164">
        <v>2</v>
      </c>
      <c r="T8" s="174"/>
    </row>
    <row r="9" spans="1:20" ht="16.5" customHeight="1" x14ac:dyDescent="0.4">
      <c r="A9" s="159" t="s">
        <v>452</v>
      </c>
      <c r="B9" s="179" t="s">
        <v>796</v>
      </c>
      <c r="C9" s="179" t="s">
        <v>1467</v>
      </c>
      <c r="D9" s="167">
        <v>56</v>
      </c>
      <c r="E9" s="165">
        <v>62.4</v>
      </c>
      <c r="F9" s="165">
        <v>42.7</v>
      </c>
      <c r="G9" s="165" t="s">
        <v>62</v>
      </c>
      <c r="H9" s="159" t="s">
        <v>1504</v>
      </c>
      <c r="I9" s="159" t="s">
        <v>523</v>
      </c>
      <c r="J9" s="159" t="s">
        <v>1516</v>
      </c>
      <c r="K9" s="159" t="s">
        <v>522</v>
      </c>
      <c r="L9" s="165">
        <v>23.9</v>
      </c>
      <c r="M9" s="165" t="s">
        <v>521</v>
      </c>
      <c r="N9" s="165">
        <v>5.2</v>
      </c>
      <c r="O9" s="165" t="s">
        <v>520</v>
      </c>
      <c r="P9" s="165" t="s">
        <v>519</v>
      </c>
      <c r="Q9" s="159" t="s">
        <v>814</v>
      </c>
      <c r="R9" s="165" t="s">
        <v>525</v>
      </c>
      <c r="S9" s="164">
        <v>3</v>
      </c>
      <c r="T9" s="174"/>
    </row>
    <row r="10" spans="1:20" ht="16.8" x14ac:dyDescent="0.4">
      <c r="A10" s="165" t="s">
        <v>970</v>
      </c>
      <c r="B10" s="174" t="s">
        <v>451</v>
      </c>
      <c r="C10" s="179" t="s">
        <v>1467</v>
      </c>
      <c r="D10" s="167">
        <v>30</v>
      </c>
      <c r="E10" s="167">
        <v>26.5</v>
      </c>
      <c r="F10" s="165">
        <v>19.8</v>
      </c>
      <c r="G10" s="165" t="s">
        <v>62</v>
      </c>
      <c r="H10" s="159" t="s">
        <v>1505</v>
      </c>
      <c r="I10" s="159" t="s">
        <v>538</v>
      </c>
      <c r="J10" s="159" t="s">
        <v>816</v>
      </c>
      <c r="K10" s="159" t="s">
        <v>537</v>
      </c>
      <c r="L10" s="165">
        <v>21.3</v>
      </c>
      <c r="M10" s="165" t="s">
        <v>539</v>
      </c>
      <c r="N10" s="165">
        <v>2.1</v>
      </c>
      <c r="O10" s="165" t="s">
        <v>62</v>
      </c>
      <c r="P10" s="165" t="s">
        <v>540</v>
      </c>
      <c r="Q10" s="159" t="s">
        <v>817</v>
      </c>
      <c r="R10" s="165" t="s">
        <v>536</v>
      </c>
      <c r="S10" s="164">
        <v>4</v>
      </c>
      <c r="T10" s="174"/>
    </row>
    <row r="11" spans="1:20" ht="16.8" x14ac:dyDescent="0.4">
      <c r="A11" s="165" t="s">
        <v>970</v>
      </c>
      <c r="B11" s="174" t="s">
        <v>453</v>
      </c>
      <c r="C11" s="179" t="s">
        <v>1467</v>
      </c>
      <c r="D11" s="167">
        <v>64</v>
      </c>
      <c r="E11" s="167">
        <v>63.3</v>
      </c>
      <c r="F11" s="165">
        <v>62</v>
      </c>
      <c r="G11" s="165" t="s">
        <v>62</v>
      </c>
      <c r="H11" s="159" t="s">
        <v>1506</v>
      </c>
      <c r="I11" s="159" t="s">
        <v>541</v>
      </c>
      <c r="J11" s="159" t="s">
        <v>1517</v>
      </c>
      <c r="K11" s="159" t="s">
        <v>542</v>
      </c>
      <c r="L11" s="165">
        <v>5.8</v>
      </c>
      <c r="M11" s="165" t="s">
        <v>543</v>
      </c>
      <c r="N11" s="166">
        <v>1</v>
      </c>
      <c r="O11" s="165" t="s">
        <v>62</v>
      </c>
      <c r="P11" s="165" t="s">
        <v>544</v>
      </c>
      <c r="Q11" s="159" t="s">
        <v>818</v>
      </c>
      <c r="R11" s="165" t="s">
        <v>545</v>
      </c>
      <c r="S11" s="164">
        <v>4</v>
      </c>
      <c r="T11" s="174"/>
    </row>
    <row r="12" spans="1:20" ht="16.8" x14ac:dyDescent="0.4">
      <c r="A12" s="169" t="s">
        <v>970</v>
      </c>
      <c r="B12" s="173" t="s">
        <v>454</v>
      </c>
      <c r="C12" s="292" t="s">
        <v>1467</v>
      </c>
      <c r="D12" s="180">
        <v>49</v>
      </c>
      <c r="E12" s="180">
        <v>76.3</v>
      </c>
      <c r="F12" s="169">
        <v>46.4</v>
      </c>
      <c r="G12" s="169" t="s">
        <v>62</v>
      </c>
      <c r="H12" s="168" t="s">
        <v>1507</v>
      </c>
      <c r="I12" s="168" t="s">
        <v>546</v>
      </c>
      <c r="J12" s="168" t="s">
        <v>1518</v>
      </c>
      <c r="K12" s="168" t="s">
        <v>547</v>
      </c>
      <c r="L12" s="169">
        <v>16.2</v>
      </c>
      <c r="M12" s="169" t="s">
        <v>548</v>
      </c>
      <c r="N12" s="169">
        <v>3</v>
      </c>
      <c r="O12" s="169" t="s">
        <v>62</v>
      </c>
      <c r="P12" s="169" t="s">
        <v>549</v>
      </c>
      <c r="Q12" s="168" t="s">
        <v>819</v>
      </c>
      <c r="R12" s="169" t="s">
        <v>550</v>
      </c>
      <c r="S12" s="181">
        <v>4</v>
      </c>
      <c r="T12" s="173"/>
    </row>
    <row r="13" spans="1:20" ht="16.8" x14ac:dyDescent="0.4">
      <c r="A13" s="150"/>
      <c r="B13" s="150"/>
      <c r="C13" s="150"/>
      <c r="D13" s="150"/>
      <c r="E13" s="150"/>
      <c r="F13" s="150"/>
      <c r="G13" s="150"/>
      <c r="H13" s="170"/>
      <c r="I13" s="170"/>
      <c r="J13" s="170"/>
      <c r="K13" s="170"/>
      <c r="L13" s="150"/>
      <c r="M13" s="150"/>
      <c r="N13" s="150"/>
      <c r="O13" s="150"/>
      <c r="P13" s="165"/>
      <c r="Q13" s="159"/>
      <c r="R13" s="165"/>
      <c r="S13" s="159"/>
      <c r="T13" s="174"/>
    </row>
    <row r="14" spans="1:20" ht="16.8" x14ac:dyDescent="0.4">
      <c r="A14" s="571" t="s">
        <v>8</v>
      </c>
      <c r="B14" s="571"/>
      <c r="C14" s="571"/>
      <c r="D14" s="571"/>
      <c r="E14" s="571"/>
      <c r="F14" s="571"/>
      <c r="G14" s="150"/>
      <c r="H14" s="170"/>
      <c r="I14" s="170"/>
      <c r="J14" s="170"/>
      <c r="K14" s="170"/>
      <c r="L14" s="150"/>
      <c r="M14" s="150"/>
      <c r="N14" s="150"/>
      <c r="O14" s="150"/>
      <c r="P14" s="165"/>
      <c r="Q14" s="170"/>
      <c r="R14" s="150"/>
      <c r="S14" s="182"/>
      <c r="T14" s="174"/>
    </row>
    <row r="15" spans="1:20" ht="16.8" x14ac:dyDescent="0.4">
      <c r="A15" s="151"/>
      <c r="B15" s="572" t="s">
        <v>354</v>
      </c>
      <c r="C15" s="276" t="s">
        <v>1465</v>
      </c>
      <c r="D15" s="152" t="s">
        <v>509</v>
      </c>
      <c r="E15" s="152" t="s">
        <v>509</v>
      </c>
      <c r="F15" s="570" t="s">
        <v>478</v>
      </c>
      <c r="G15" s="570"/>
      <c r="H15" s="574" t="s">
        <v>446</v>
      </c>
      <c r="I15" s="574"/>
      <c r="J15" s="574" t="s">
        <v>505</v>
      </c>
      <c r="K15" s="576"/>
      <c r="L15" s="570" t="s">
        <v>356</v>
      </c>
      <c r="M15" s="570"/>
      <c r="N15" s="570" t="s">
        <v>4</v>
      </c>
      <c r="O15" s="570"/>
      <c r="P15" s="151" t="s">
        <v>447</v>
      </c>
      <c r="Q15" s="171"/>
      <c r="R15" s="151" t="s">
        <v>524</v>
      </c>
      <c r="S15" s="171" t="s">
        <v>0</v>
      </c>
      <c r="T15" s="174"/>
    </row>
    <row r="16" spans="1:20" ht="17.399999999999999" thickBot="1" x14ac:dyDescent="0.45">
      <c r="A16" s="154" t="s">
        <v>2</v>
      </c>
      <c r="B16" s="573"/>
      <c r="C16" s="291" t="s">
        <v>1466</v>
      </c>
      <c r="D16" s="154" t="s">
        <v>518</v>
      </c>
      <c r="E16" s="154" t="s">
        <v>508</v>
      </c>
      <c r="F16" s="154" t="s">
        <v>6</v>
      </c>
      <c r="G16" s="154" t="s">
        <v>7</v>
      </c>
      <c r="H16" s="172" t="s">
        <v>6</v>
      </c>
      <c r="I16" s="172" t="s">
        <v>7</v>
      </c>
      <c r="J16" s="172" t="s">
        <v>6</v>
      </c>
      <c r="K16" s="172" t="s">
        <v>7</v>
      </c>
      <c r="L16" s="154" t="s">
        <v>6</v>
      </c>
      <c r="M16" s="154" t="s">
        <v>7</v>
      </c>
      <c r="N16" s="154" t="s">
        <v>6</v>
      </c>
      <c r="O16" s="154" t="s">
        <v>7</v>
      </c>
      <c r="P16" s="154" t="s">
        <v>7</v>
      </c>
      <c r="Q16" s="172" t="s">
        <v>551</v>
      </c>
      <c r="R16" s="154" t="s">
        <v>7</v>
      </c>
      <c r="S16" s="172"/>
      <c r="T16" s="174"/>
    </row>
    <row r="17" spans="1:20" ht="17.399999999999999" thickTop="1" x14ac:dyDescent="0.4">
      <c r="A17" s="175">
        <v>2006</v>
      </c>
      <c r="B17" s="176" t="s">
        <v>449</v>
      </c>
      <c r="C17" s="176" t="s">
        <v>1468</v>
      </c>
      <c r="D17" s="177">
        <v>58</v>
      </c>
      <c r="E17" s="175">
        <v>83.5</v>
      </c>
      <c r="F17" s="175">
        <v>50</v>
      </c>
      <c r="G17" s="175" t="s">
        <v>493</v>
      </c>
      <c r="H17" s="183">
        <v>30.9</v>
      </c>
      <c r="I17" s="183" t="s">
        <v>495</v>
      </c>
      <c r="J17" s="183">
        <v>80.7</v>
      </c>
      <c r="K17" s="183" t="s">
        <v>499</v>
      </c>
      <c r="L17" s="175">
        <v>17.899999999999999</v>
      </c>
      <c r="M17" s="175" t="s">
        <v>497</v>
      </c>
      <c r="N17" s="175">
        <v>1.4</v>
      </c>
      <c r="O17" s="175" t="s">
        <v>62</v>
      </c>
      <c r="P17" s="175" t="s">
        <v>499</v>
      </c>
      <c r="Q17" s="183">
        <v>92.7</v>
      </c>
      <c r="R17" s="175" t="s">
        <v>531</v>
      </c>
      <c r="S17" s="178">
        <v>1</v>
      </c>
      <c r="T17" s="176"/>
    </row>
    <row r="18" spans="1:20" ht="16.8" x14ac:dyDescent="0.4">
      <c r="A18" s="165">
        <v>2006</v>
      </c>
      <c r="B18" s="174" t="s">
        <v>450</v>
      </c>
      <c r="C18" s="174" t="s">
        <v>1468</v>
      </c>
      <c r="D18" s="167">
        <v>33</v>
      </c>
      <c r="E18" s="165">
        <v>39.6</v>
      </c>
      <c r="F18" s="165">
        <v>23.9</v>
      </c>
      <c r="G18" s="165" t="s">
        <v>494</v>
      </c>
      <c r="H18" s="159">
        <v>37.5</v>
      </c>
      <c r="I18" s="159" t="s">
        <v>496</v>
      </c>
      <c r="J18" s="159">
        <v>61.3</v>
      </c>
      <c r="K18" s="159" t="s">
        <v>512</v>
      </c>
      <c r="L18" s="165">
        <v>36.700000000000003</v>
      </c>
      <c r="M18" s="165" t="s">
        <v>498</v>
      </c>
      <c r="N18" s="165">
        <v>2</v>
      </c>
      <c r="O18" s="165" t="s">
        <v>62</v>
      </c>
      <c r="P18" s="165" t="s">
        <v>500</v>
      </c>
      <c r="Q18" s="159">
        <v>94.7</v>
      </c>
      <c r="R18" s="165" t="s">
        <v>534</v>
      </c>
      <c r="S18" s="164">
        <v>1</v>
      </c>
      <c r="T18" s="174"/>
    </row>
    <row r="19" spans="1:20" ht="16.8" x14ac:dyDescent="0.4">
      <c r="A19" s="165">
        <v>2007</v>
      </c>
      <c r="B19" s="174" t="s">
        <v>449</v>
      </c>
      <c r="C19" s="174" t="s">
        <v>1468</v>
      </c>
      <c r="D19" s="167">
        <v>68</v>
      </c>
      <c r="E19" s="165">
        <v>54</v>
      </c>
      <c r="F19" s="165">
        <v>42</v>
      </c>
      <c r="G19" s="165" t="s">
        <v>569</v>
      </c>
      <c r="H19" s="159">
        <v>53.2</v>
      </c>
      <c r="I19" s="159" t="s">
        <v>513</v>
      </c>
      <c r="J19" s="159">
        <v>95.2</v>
      </c>
      <c r="K19" s="159" t="s">
        <v>514</v>
      </c>
      <c r="L19" s="165">
        <v>3.8</v>
      </c>
      <c r="M19" s="165" t="s">
        <v>62</v>
      </c>
      <c r="N19" s="184">
        <v>1</v>
      </c>
      <c r="O19" s="165" t="s">
        <v>62</v>
      </c>
      <c r="P19" s="165" t="s">
        <v>516</v>
      </c>
      <c r="Q19" s="159" t="s">
        <v>62</v>
      </c>
      <c r="R19" s="165" t="s">
        <v>529</v>
      </c>
      <c r="S19" s="164">
        <v>2</v>
      </c>
      <c r="T19" s="174"/>
    </row>
    <row r="20" spans="1:20" ht="16.8" x14ac:dyDescent="0.4">
      <c r="A20" s="165">
        <v>2007</v>
      </c>
      <c r="B20" s="174" t="s">
        <v>451</v>
      </c>
      <c r="C20" s="174" t="s">
        <v>1468</v>
      </c>
      <c r="D20" s="167">
        <v>31</v>
      </c>
      <c r="E20" s="165">
        <v>23</v>
      </c>
      <c r="F20" s="165">
        <v>12</v>
      </c>
      <c r="G20" s="165" t="s">
        <v>570</v>
      </c>
      <c r="H20" s="159">
        <v>74.099999999999994</v>
      </c>
      <c r="I20" s="159" t="s">
        <v>514</v>
      </c>
      <c r="J20" s="159">
        <v>86.2</v>
      </c>
      <c r="K20" s="159" t="s">
        <v>515</v>
      </c>
      <c r="L20" s="165">
        <v>11.9</v>
      </c>
      <c r="M20" s="165" t="s">
        <v>62</v>
      </c>
      <c r="N20" s="184">
        <v>2</v>
      </c>
      <c r="O20" s="165" t="s">
        <v>62</v>
      </c>
      <c r="P20" s="165" t="s">
        <v>517</v>
      </c>
      <c r="Q20" s="159" t="s">
        <v>62</v>
      </c>
      <c r="R20" s="165" t="s">
        <v>530</v>
      </c>
      <c r="S20" s="164">
        <v>2</v>
      </c>
      <c r="T20" s="174"/>
    </row>
    <row r="21" spans="1:20" ht="16.5" customHeight="1" x14ac:dyDescent="0.4">
      <c r="A21" s="159" t="s">
        <v>452</v>
      </c>
      <c r="B21" s="179" t="s">
        <v>796</v>
      </c>
      <c r="C21" s="179" t="s">
        <v>1467</v>
      </c>
      <c r="D21" s="167">
        <v>56</v>
      </c>
      <c r="E21" s="165">
        <v>62.4</v>
      </c>
      <c r="F21" s="165">
        <v>39.1</v>
      </c>
      <c r="G21" s="165" t="s">
        <v>62</v>
      </c>
      <c r="H21" s="159" t="s">
        <v>1508</v>
      </c>
      <c r="I21" s="159" t="s">
        <v>1512</v>
      </c>
      <c r="J21" s="159" t="s">
        <v>1513</v>
      </c>
      <c r="K21" s="159" t="s">
        <v>1514</v>
      </c>
      <c r="L21" s="166">
        <v>15</v>
      </c>
      <c r="M21" s="165" t="s">
        <v>1515</v>
      </c>
      <c r="N21" s="166">
        <v>1.2</v>
      </c>
      <c r="O21" s="165" t="s">
        <v>62</v>
      </c>
      <c r="P21" s="165" t="s">
        <v>535</v>
      </c>
      <c r="Q21" s="159" t="s">
        <v>815</v>
      </c>
      <c r="R21" s="165" t="s">
        <v>526</v>
      </c>
      <c r="S21" s="164">
        <v>3</v>
      </c>
      <c r="T21" s="174"/>
    </row>
    <row r="22" spans="1:20" ht="16.8" x14ac:dyDescent="0.4">
      <c r="A22" s="165" t="s">
        <v>970</v>
      </c>
      <c r="B22" s="174" t="s">
        <v>451</v>
      </c>
      <c r="C22" s="179" t="s">
        <v>1467</v>
      </c>
      <c r="D22" s="167">
        <v>30</v>
      </c>
      <c r="E22" s="167">
        <v>26.5</v>
      </c>
      <c r="F22" s="165">
        <v>22.8</v>
      </c>
      <c r="G22" s="165" t="s">
        <v>62</v>
      </c>
      <c r="H22" s="159" t="s">
        <v>1509</v>
      </c>
      <c r="I22" s="159" t="s">
        <v>557</v>
      </c>
      <c r="J22" s="159" t="s">
        <v>823</v>
      </c>
      <c r="K22" s="159" t="s">
        <v>558</v>
      </c>
      <c r="L22" s="166">
        <v>29.6</v>
      </c>
      <c r="M22" s="165" t="s">
        <v>559</v>
      </c>
      <c r="N22" s="166">
        <v>0.5</v>
      </c>
      <c r="O22" s="165" t="s">
        <v>62</v>
      </c>
      <c r="P22" s="165" t="s">
        <v>560</v>
      </c>
      <c r="Q22" s="159" t="s">
        <v>822</v>
      </c>
      <c r="R22" s="165" t="s">
        <v>561</v>
      </c>
      <c r="S22" s="164">
        <v>4</v>
      </c>
      <c r="T22" s="174"/>
    </row>
    <row r="23" spans="1:20" ht="16.8" x14ac:dyDescent="0.4">
      <c r="A23" s="165" t="s">
        <v>970</v>
      </c>
      <c r="B23" s="174" t="s">
        <v>453</v>
      </c>
      <c r="C23" s="179" t="s">
        <v>1467</v>
      </c>
      <c r="D23" s="167">
        <v>64</v>
      </c>
      <c r="E23" s="167">
        <v>63.3</v>
      </c>
      <c r="F23" s="165">
        <v>61.1</v>
      </c>
      <c r="G23" s="165" t="s">
        <v>62</v>
      </c>
      <c r="H23" s="159" t="s">
        <v>1510</v>
      </c>
      <c r="I23" s="159" t="s">
        <v>552</v>
      </c>
      <c r="J23" s="159" t="s">
        <v>824</v>
      </c>
      <c r="K23" s="159" t="s">
        <v>553</v>
      </c>
      <c r="L23" s="166">
        <v>10.9</v>
      </c>
      <c r="M23" s="165" t="s">
        <v>554</v>
      </c>
      <c r="N23" s="166">
        <v>1.1000000000000001</v>
      </c>
      <c r="O23" s="165" t="s">
        <v>62</v>
      </c>
      <c r="P23" s="165" t="s">
        <v>555</v>
      </c>
      <c r="Q23" s="159" t="s">
        <v>820</v>
      </c>
      <c r="R23" s="165" t="s">
        <v>556</v>
      </c>
      <c r="S23" s="164">
        <v>4</v>
      </c>
      <c r="T23" s="174"/>
    </row>
    <row r="24" spans="1:20" ht="16.8" x14ac:dyDescent="0.4">
      <c r="A24" s="169" t="s">
        <v>970</v>
      </c>
      <c r="B24" s="173" t="s">
        <v>454</v>
      </c>
      <c r="C24" s="292" t="s">
        <v>1467</v>
      </c>
      <c r="D24" s="180">
        <v>49</v>
      </c>
      <c r="E24" s="180">
        <v>76.3</v>
      </c>
      <c r="F24" s="169">
        <v>42.6</v>
      </c>
      <c r="G24" s="169" t="s">
        <v>62</v>
      </c>
      <c r="H24" s="168" t="s">
        <v>1511</v>
      </c>
      <c r="I24" s="168" t="s">
        <v>562</v>
      </c>
      <c r="J24" s="168" t="s">
        <v>825</v>
      </c>
      <c r="K24" s="168" t="s">
        <v>563</v>
      </c>
      <c r="L24" s="185">
        <v>26.8</v>
      </c>
      <c r="M24" s="169" t="s">
        <v>564</v>
      </c>
      <c r="N24" s="185">
        <v>0.9</v>
      </c>
      <c r="O24" s="169" t="s">
        <v>62</v>
      </c>
      <c r="P24" s="169" t="s">
        <v>565</v>
      </c>
      <c r="Q24" s="168" t="s">
        <v>821</v>
      </c>
      <c r="R24" s="169" t="s">
        <v>566</v>
      </c>
      <c r="S24" s="181">
        <v>4</v>
      </c>
      <c r="T24" s="173"/>
    </row>
    <row r="25" spans="1:20" ht="16.8" x14ac:dyDescent="0.4">
      <c r="A25" s="148"/>
      <c r="B25" s="148"/>
      <c r="C25" s="148"/>
      <c r="D25" s="148"/>
      <c r="E25" s="148"/>
      <c r="F25" s="148"/>
      <c r="G25" s="148"/>
      <c r="H25" s="148"/>
      <c r="I25" s="148"/>
      <c r="J25" s="148"/>
      <c r="K25" s="148"/>
      <c r="L25" s="148"/>
      <c r="M25" s="148"/>
      <c r="N25" s="148"/>
      <c r="O25" s="148"/>
      <c r="P25" s="148"/>
      <c r="Q25" s="174"/>
      <c r="R25" s="174"/>
      <c r="S25" s="159"/>
      <c r="T25" s="174"/>
    </row>
    <row r="26" spans="1:20" ht="16.8" x14ac:dyDescent="0.4">
      <c r="A26" s="147" t="s">
        <v>303</v>
      </c>
      <c r="B26" s="148"/>
      <c r="C26" s="148"/>
      <c r="D26" s="148"/>
      <c r="E26" s="148"/>
      <c r="F26" s="148"/>
      <c r="G26" s="148"/>
      <c r="H26" s="148"/>
      <c r="I26" s="148"/>
      <c r="J26" s="148"/>
      <c r="K26" s="148"/>
      <c r="L26" s="148"/>
      <c r="M26" s="148"/>
      <c r="N26" s="148"/>
      <c r="O26" s="148"/>
      <c r="P26" s="148"/>
      <c r="Q26" s="148"/>
      <c r="R26" s="148"/>
      <c r="S26" s="148"/>
      <c r="T26" s="174"/>
    </row>
    <row r="27" spans="1:20" ht="16.8" x14ac:dyDescent="0.4">
      <c r="A27" s="186" t="s">
        <v>969</v>
      </c>
      <c r="B27" s="148"/>
      <c r="C27" s="148"/>
      <c r="D27" s="148"/>
      <c r="E27" s="148"/>
      <c r="F27" s="148"/>
      <c r="G27" s="148"/>
      <c r="H27" s="148"/>
      <c r="I27" s="148"/>
      <c r="J27" s="148"/>
      <c r="K27" s="148"/>
      <c r="L27" s="148"/>
      <c r="M27" s="148"/>
      <c r="N27" s="148"/>
      <c r="O27" s="148"/>
      <c r="P27" s="148"/>
      <c r="Q27" s="148"/>
      <c r="R27" s="148"/>
      <c r="S27" s="148"/>
      <c r="T27" s="148"/>
    </row>
    <row r="28" spans="1:20" ht="16.8" x14ac:dyDescent="0.4">
      <c r="A28" s="148" t="s">
        <v>795</v>
      </c>
      <c r="B28" s="148"/>
      <c r="C28" s="148"/>
      <c r="D28" s="148"/>
      <c r="E28" s="148"/>
      <c r="F28" s="148"/>
      <c r="G28" s="148"/>
      <c r="H28" s="148"/>
      <c r="I28" s="148"/>
      <c r="J28" s="148"/>
      <c r="K28" s="148"/>
      <c r="L28" s="148"/>
      <c r="M28" s="148"/>
      <c r="N28" s="148"/>
      <c r="O28" s="148"/>
      <c r="P28" s="148"/>
      <c r="Q28" s="148"/>
      <c r="R28" s="148"/>
      <c r="S28" s="148"/>
      <c r="T28" s="148"/>
    </row>
    <row r="29" spans="1:20" ht="49.5" customHeight="1" x14ac:dyDescent="0.4">
      <c r="A29" s="568" t="s">
        <v>797</v>
      </c>
      <c r="B29" s="569"/>
      <c r="C29" s="569"/>
      <c r="D29" s="569"/>
      <c r="E29" s="569"/>
      <c r="F29" s="569"/>
      <c r="G29" s="569"/>
      <c r="H29" s="569"/>
      <c r="I29" s="187"/>
      <c r="J29" s="187"/>
      <c r="K29" s="187"/>
      <c r="L29" s="187"/>
      <c r="M29" s="187"/>
      <c r="N29" s="187"/>
      <c r="O29" s="187"/>
      <c r="P29" s="187"/>
      <c r="Q29" s="187"/>
      <c r="R29" s="187"/>
      <c r="S29" s="187"/>
      <c r="T29" s="187"/>
    </row>
    <row r="30" spans="1:20" ht="16.8" x14ac:dyDescent="0.4">
      <c r="A30" s="148" t="s">
        <v>1595</v>
      </c>
      <c r="B30" s="148"/>
      <c r="C30" s="148"/>
      <c r="D30" s="148"/>
      <c r="E30" s="148"/>
      <c r="F30" s="148"/>
      <c r="G30" s="148"/>
      <c r="H30" s="148"/>
      <c r="I30" s="148"/>
      <c r="J30" s="148"/>
      <c r="K30" s="148"/>
      <c r="L30" s="148"/>
      <c r="M30" s="148"/>
      <c r="N30" s="148"/>
      <c r="O30" s="148"/>
      <c r="P30" s="148"/>
      <c r="Q30" s="148"/>
      <c r="R30" s="148"/>
      <c r="S30" s="148"/>
      <c r="T30" s="148"/>
    </row>
    <row r="31" spans="1:20" ht="16.8" x14ac:dyDescent="0.4">
      <c r="A31" s="220" t="s">
        <v>1502</v>
      </c>
      <c r="B31" s="148"/>
      <c r="C31" s="148"/>
      <c r="D31" s="148"/>
      <c r="E31" s="148"/>
      <c r="F31" s="148"/>
      <c r="G31" s="148"/>
      <c r="H31" s="148"/>
      <c r="I31" s="148"/>
      <c r="J31" s="148"/>
      <c r="K31" s="148"/>
      <c r="L31" s="148"/>
      <c r="M31" s="148"/>
      <c r="N31" s="148"/>
      <c r="O31" s="148"/>
      <c r="P31" s="148"/>
      <c r="Q31" s="148"/>
      <c r="R31" s="148"/>
      <c r="S31" s="148"/>
      <c r="T31" s="148"/>
    </row>
    <row r="32" spans="1:20" ht="16.8" x14ac:dyDescent="0.4">
      <c r="A32" s="358" t="s">
        <v>1532</v>
      </c>
    </row>
  </sheetData>
  <mergeCells count="15">
    <mergeCell ref="A29:H29"/>
    <mergeCell ref="N15:O15"/>
    <mergeCell ref="A2:F2"/>
    <mergeCell ref="B3:B4"/>
    <mergeCell ref="F3:G3"/>
    <mergeCell ref="H3:I3"/>
    <mergeCell ref="L3:M3"/>
    <mergeCell ref="N3:O3"/>
    <mergeCell ref="A14:F14"/>
    <mergeCell ref="B15:B16"/>
    <mergeCell ref="F15:G15"/>
    <mergeCell ref="H15:I15"/>
    <mergeCell ref="L15:M15"/>
    <mergeCell ref="J3:K3"/>
    <mergeCell ref="J15:K1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19</vt:i4>
      </vt:variant>
      <vt:variant>
        <vt:lpstr>Named Ranges</vt:lpstr>
      </vt:variant>
      <vt:variant>
        <vt:i4>9</vt:i4>
      </vt:variant>
    </vt:vector>
  </HeadingPairs>
  <TitlesOfParts>
    <vt:vector size="28" baseType="lpstr">
      <vt:lpstr>Bonneville Data</vt:lpstr>
      <vt:lpstr>BON Study Comments</vt:lpstr>
      <vt:lpstr>The Dalles Data</vt:lpstr>
      <vt:lpstr>TDA Study Comments</vt:lpstr>
      <vt:lpstr>John Day Data</vt:lpstr>
      <vt:lpstr>JDA Study Comments</vt:lpstr>
      <vt:lpstr>McNary Data</vt:lpstr>
      <vt:lpstr>MCN Study Comments</vt:lpstr>
      <vt:lpstr>Ice Harbor Data</vt:lpstr>
      <vt:lpstr>IHR Study Comments</vt:lpstr>
      <vt:lpstr>Lower Monumental Data</vt:lpstr>
      <vt:lpstr>LMN Study Comments</vt:lpstr>
      <vt:lpstr>Little Goose Data</vt:lpstr>
      <vt:lpstr>LGS Study Comments</vt:lpstr>
      <vt:lpstr>Lower Granite Data</vt:lpstr>
      <vt:lpstr>LGR Study Comments</vt:lpstr>
      <vt:lpstr>Data Citations</vt:lpstr>
      <vt:lpstr>Project Configuration</vt:lpstr>
      <vt:lpstr>LSR Representative Data</vt:lpstr>
      <vt:lpstr>'BON Study Comments'!OLE_LINK1</vt:lpstr>
      <vt:lpstr>'IHR Study Comments'!OLE_LINK1</vt:lpstr>
      <vt:lpstr>'JDA Study Comments'!OLE_LINK1</vt:lpstr>
      <vt:lpstr>'LGR Study Comments'!OLE_LINK1</vt:lpstr>
      <vt:lpstr>'LGS Study Comments'!OLE_LINK1</vt:lpstr>
      <vt:lpstr>'LMN Study Comments'!OLE_LINK1</vt:lpstr>
      <vt:lpstr>'MCN Study Comments'!OLE_LINK1</vt:lpstr>
      <vt:lpstr>'TDA Study Comments'!OLE_LINK1</vt:lpstr>
      <vt:lpstr>'Bonneville Data'!Print_Area</vt:lpstr>
    </vt:vector>
  </TitlesOfParts>
  <Company>US Army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Gary Fredricks</dc:creator>
  <cp:lastModifiedBy>G2PMEJGR</cp:lastModifiedBy>
  <cp:lastPrinted>2016-11-03T21:24:22Z</cp:lastPrinted>
  <dcterms:created xsi:type="dcterms:W3CDTF">2009-02-13T20:40:23Z</dcterms:created>
  <dcterms:modified xsi:type="dcterms:W3CDTF">2017-08-28T21:50:31Z</dcterms:modified>
</cp:coreProperties>
</file>